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ygu\OneDrive\바탕 화면\중원컨설팅\아이온\"/>
    </mc:Choice>
  </mc:AlternateContent>
  <bookViews>
    <workbookView xWindow="38280" yWindow="-120" windowWidth="29040" windowHeight="15840"/>
  </bookViews>
  <sheets>
    <sheet name="1_주문수집" sheetId="7" r:id="rId1"/>
    <sheet name="알리입력사항" sheetId="3" r:id="rId2"/>
    <sheet name="sheet1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7" l="1"/>
  <c r="Q34" i="7"/>
  <c r="P34" i="7"/>
  <c r="L34" i="7"/>
  <c r="N34" i="7" s="1"/>
  <c r="K34" i="7"/>
  <c r="M34" i="7" s="1"/>
  <c r="J34" i="7"/>
  <c r="I34" i="7"/>
  <c r="V34" i="7" s="1"/>
  <c r="G34" i="7"/>
  <c r="F34" i="7"/>
  <c r="C34" i="7"/>
  <c r="B34" i="7" s="1"/>
  <c r="T33" i="7"/>
  <c r="Q33" i="7"/>
  <c r="P33" i="7"/>
  <c r="L33" i="7"/>
  <c r="N33" i="7" s="1"/>
  <c r="K33" i="7"/>
  <c r="M33" i="7" s="1"/>
  <c r="J33" i="7"/>
  <c r="I33" i="7"/>
  <c r="D33" i="7" s="1"/>
  <c r="E33" i="7" s="1"/>
  <c r="G33" i="7"/>
  <c r="F33" i="7"/>
  <c r="C33" i="7"/>
  <c r="B33" i="7"/>
  <c r="T32" i="7"/>
  <c r="Q32" i="7"/>
  <c r="P32" i="7"/>
  <c r="L32" i="7"/>
  <c r="N32" i="7" s="1"/>
  <c r="K32" i="7"/>
  <c r="M32" i="7" s="1"/>
  <c r="J32" i="7"/>
  <c r="I32" i="7"/>
  <c r="V32" i="7" s="1"/>
  <c r="G32" i="7"/>
  <c r="F32" i="7"/>
  <c r="C32" i="7"/>
  <c r="B32" i="7" s="1"/>
  <c r="A32" i="7"/>
  <c r="T31" i="7"/>
  <c r="Q31" i="7"/>
  <c r="P31" i="7"/>
  <c r="L31" i="7"/>
  <c r="N31" i="7" s="1"/>
  <c r="K31" i="7"/>
  <c r="M31" i="7" s="1"/>
  <c r="J31" i="7"/>
  <c r="I31" i="7"/>
  <c r="D31" i="7" s="1"/>
  <c r="E31" i="7" s="1"/>
  <c r="G31" i="7"/>
  <c r="F31" i="7"/>
  <c r="C31" i="7"/>
  <c r="B31" i="7" s="1"/>
  <c r="T30" i="7"/>
  <c r="Q30" i="7"/>
  <c r="P30" i="7"/>
  <c r="L30" i="7"/>
  <c r="N30" i="7" s="1"/>
  <c r="K30" i="7"/>
  <c r="M30" i="7" s="1"/>
  <c r="J30" i="7"/>
  <c r="I30" i="7"/>
  <c r="A30" i="7" s="1"/>
  <c r="G30" i="7"/>
  <c r="F30" i="7"/>
  <c r="C30" i="7"/>
  <c r="B30" i="7" s="1"/>
  <c r="T29" i="7"/>
  <c r="Q29" i="7"/>
  <c r="P29" i="7"/>
  <c r="L29" i="7"/>
  <c r="N29" i="7" s="1"/>
  <c r="K29" i="7"/>
  <c r="M29" i="7" s="1"/>
  <c r="J29" i="7"/>
  <c r="I29" i="7"/>
  <c r="V29" i="7" s="1"/>
  <c r="G29" i="7"/>
  <c r="F29" i="7"/>
  <c r="C29" i="7"/>
  <c r="B29" i="7" s="1"/>
  <c r="T28" i="7"/>
  <c r="Q28" i="7"/>
  <c r="P28" i="7"/>
  <c r="L28" i="7"/>
  <c r="N28" i="7" s="1"/>
  <c r="K28" i="7"/>
  <c r="M28" i="7" s="1"/>
  <c r="J28" i="7"/>
  <c r="I28" i="7"/>
  <c r="V28" i="7" s="1"/>
  <c r="G28" i="7"/>
  <c r="F28" i="7"/>
  <c r="C28" i="7"/>
  <c r="B28" i="7" s="1"/>
  <c r="T27" i="7"/>
  <c r="Q27" i="7"/>
  <c r="P27" i="7"/>
  <c r="L27" i="7"/>
  <c r="N27" i="7" s="1"/>
  <c r="K27" i="7"/>
  <c r="M27" i="7" s="1"/>
  <c r="J27" i="7"/>
  <c r="I27" i="7"/>
  <c r="D27" i="7" s="1"/>
  <c r="E27" i="7" s="1"/>
  <c r="G27" i="7"/>
  <c r="F27" i="7"/>
  <c r="C27" i="7"/>
  <c r="B27" i="7" s="1"/>
  <c r="T26" i="7"/>
  <c r="Q26" i="7"/>
  <c r="P26" i="7"/>
  <c r="L26" i="7"/>
  <c r="N26" i="7" s="1"/>
  <c r="K26" i="7"/>
  <c r="M26" i="7" s="1"/>
  <c r="J26" i="7"/>
  <c r="I26" i="7"/>
  <c r="V26" i="7" s="1"/>
  <c r="G26" i="7"/>
  <c r="F26" i="7"/>
  <c r="C26" i="7"/>
  <c r="B26" i="7" s="1"/>
  <c r="T25" i="7"/>
  <c r="Q25" i="7"/>
  <c r="P25" i="7"/>
  <c r="L25" i="7"/>
  <c r="N25" i="7" s="1"/>
  <c r="K25" i="7"/>
  <c r="M25" i="7" s="1"/>
  <c r="J25" i="7"/>
  <c r="I25" i="7"/>
  <c r="D25" i="7" s="1"/>
  <c r="E25" i="7" s="1"/>
  <c r="G25" i="7"/>
  <c r="F25" i="7"/>
  <c r="C25" i="7"/>
  <c r="B25" i="7" s="1"/>
  <c r="T24" i="7"/>
  <c r="Q24" i="7"/>
  <c r="P24" i="7"/>
  <c r="L24" i="7"/>
  <c r="N24" i="7" s="1"/>
  <c r="K24" i="7"/>
  <c r="M24" i="7" s="1"/>
  <c r="J24" i="7"/>
  <c r="I24" i="7"/>
  <c r="A24" i="7" s="1"/>
  <c r="G24" i="7"/>
  <c r="F24" i="7"/>
  <c r="C24" i="7"/>
  <c r="B24" i="7" s="1"/>
  <c r="T23" i="7"/>
  <c r="Q23" i="7"/>
  <c r="P23" i="7"/>
  <c r="L23" i="7"/>
  <c r="N23" i="7" s="1"/>
  <c r="K23" i="7"/>
  <c r="M23" i="7" s="1"/>
  <c r="J23" i="7"/>
  <c r="I23" i="7"/>
  <c r="V23" i="7" s="1"/>
  <c r="G23" i="7"/>
  <c r="F23" i="7"/>
  <c r="C23" i="7"/>
  <c r="B23" i="7" s="1"/>
  <c r="T22" i="7"/>
  <c r="Q22" i="7"/>
  <c r="P22" i="7"/>
  <c r="N22" i="7"/>
  <c r="L22" i="7"/>
  <c r="K22" i="7"/>
  <c r="M22" i="7" s="1"/>
  <c r="J22" i="7"/>
  <c r="I22" i="7"/>
  <c r="V22" i="7" s="1"/>
  <c r="G22" i="7"/>
  <c r="F22" i="7"/>
  <c r="C22" i="7"/>
  <c r="B22" i="7" s="1"/>
  <c r="T21" i="7"/>
  <c r="Q21" i="7"/>
  <c r="P21" i="7"/>
  <c r="M21" i="7"/>
  <c r="L21" i="7"/>
  <c r="N21" i="7" s="1"/>
  <c r="K21" i="7"/>
  <c r="J21" i="7"/>
  <c r="I21" i="7"/>
  <c r="D21" i="7" s="1"/>
  <c r="E21" i="7" s="1"/>
  <c r="G21" i="7"/>
  <c r="F21" i="7"/>
  <c r="C21" i="7"/>
  <c r="B21" i="7" s="1"/>
  <c r="T20" i="7"/>
  <c r="Q20" i="7"/>
  <c r="P20" i="7"/>
  <c r="L20" i="7"/>
  <c r="N20" i="7" s="1"/>
  <c r="K20" i="7"/>
  <c r="M20" i="7" s="1"/>
  <c r="J20" i="7"/>
  <c r="I20" i="7"/>
  <c r="D20" i="7" s="1"/>
  <c r="E20" i="7" s="1"/>
  <c r="G20" i="7"/>
  <c r="F20" i="7"/>
  <c r="C20" i="7"/>
  <c r="B20" i="7" s="1"/>
  <c r="T19" i="7"/>
  <c r="Q19" i="7"/>
  <c r="P19" i="7"/>
  <c r="L19" i="7"/>
  <c r="N19" i="7" s="1"/>
  <c r="K19" i="7"/>
  <c r="M19" i="7" s="1"/>
  <c r="J19" i="7"/>
  <c r="I19" i="7"/>
  <c r="D19" i="7" s="1"/>
  <c r="E19" i="7" s="1"/>
  <c r="G19" i="7"/>
  <c r="F19" i="7"/>
  <c r="C19" i="7"/>
  <c r="B19" i="7" s="1"/>
  <c r="T18" i="7"/>
  <c r="Q18" i="7"/>
  <c r="P18" i="7"/>
  <c r="L18" i="7"/>
  <c r="N18" i="7" s="1"/>
  <c r="K18" i="7"/>
  <c r="M18" i="7" s="1"/>
  <c r="J18" i="7"/>
  <c r="I18" i="7"/>
  <c r="A18" i="7" s="1"/>
  <c r="G18" i="7"/>
  <c r="F18" i="7"/>
  <c r="C18" i="7"/>
  <c r="B18" i="7" s="1"/>
  <c r="T17" i="7"/>
  <c r="Q17" i="7"/>
  <c r="P17" i="7"/>
  <c r="L17" i="7"/>
  <c r="N17" i="7" s="1"/>
  <c r="K17" i="7"/>
  <c r="M17" i="7" s="1"/>
  <c r="J17" i="7"/>
  <c r="I17" i="7"/>
  <c r="V17" i="7" s="1"/>
  <c r="G17" i="7"/>
  <c r="F17" i="7"/>
  <c r="C17" i="7"/>
  <c r="B17" i="7" s="1"/>
  <c r="T16" i="7"/>
  <c r="Q16" i="7"/>
  <c r="P16" i="7"/>
  <c r="L16" i="7"/>
  <c r="N16" i="7" s="1"/>
  <c r="K16" i="7"/>
  <c r="M16" i="7" s="1"/>
  <c r="J16" i="7"/>
  <c r="I16" i="7"/>
  <c r="V16" i="7" s="1"/>
  <c r="G16" i="7"/>
  <c r="F16" i="7"/>
  <c r="C16" i="7"/>
  <c r="B16" i="7" s="1"/>
  <c r="T15" i="7"/>
  <c r="Q15" i="7"/>
  <c r="P15" i="7"/>
  <c r="L15" i="7"/>
  <c r="N15" i="7" s="1"/>
  <c r="K15" i="7"/>
  <c r="M15" i="7" s="1"/>
  <c r="J15" i="7"/>
  <c r="I15" i="7"/>
  <c r="D15" i="7" s="1"/>
  <c r="E15" i="7" s="1"/>
  <c r="G15" i="7"/>
  <c r="F15" i="7"/>
  <c r="C15" i="7"/>
  <c r="B15" i="7" s="1"/>
  <c r="T14" i="7"/>
  <c r="T13" i="7"/>
  <c r="T12" i="7"/>
  <c r="T11" i="7"/>
  <c r="T10" i="7"/>
  <c r="T9" i="7"/>
  <c r="T8" i="7"/>
  <c r="T7" i="7"/>
  <c r="T6" i="7"/>
  <c r="T5" i="7"/>
  <c r="T4" i="7"/>
  <c r="T3" i="7"/>
  <c r="T2" i="7"/>
  <c r="Q14" i="7"/>
  <c r="P14" i="7"/>
  <c r="L14" i="7"/>
  <c r="N14" i="7" s="1"/>
  <c r="K14" i="7"/>
  <c r="M14" i="7" s="1"/>
  <c r="J14" i="7"/>
  <c r="I14" i="7"/>
  <c r="V14" i="7" s="1"/>
  <c r="G14" i="7"/>
  <c r="F14" i="7"/>
  <c r="C14" i="7"/>
  <c r="B14" i="7" s="1"/>
  <c r="Q13" i="7"/>
  <c r="P13" i="7"/>
  <c r="L13" i="7"/>
  <c r="N13" i="7" s="1"/>
  <c r="K13" i="7"/>
  <c r="M13" i="7" s="1"/>
  <c r="J13" i="7"/>
  <c r="I13" i="7"/>
  <c r="V13" i="7" s="1"/>
  <c r="G13" i="7"/>
  <c r="F13" i="7"/>
  <c r="C13" i="7"/>
  <c r="B13" i="7" s="1"/>
  <c r="Q12" i="7"/>
  <c r="P12" i="7"/>
  <c r="L12" i="7"/>
  <c r="N12" i="7" s="1"/>
  <c r="K12" i="7"/>
  <c r="M12" i="7" s="1"/>
  <c r="J12" i="7"/>
  <c r="I12" i="7"/>
  <c r="D12" i="7" s="1"/>
  <c r="E12" i="7" s="1"/>
  <c r="G12" i="7"/>
  <c r="F12" i="7"/>
  <c r="C12" i="7"/>
  <c r="B12" i="7" s="1"/>
  <c r="Q11" i="7"/>
  <c r="P11" i="7"/>
  <c r="L11" i="7"/>
  <c r="N11" i="7" s="1"/>
  <c r="K11" i="7"/>
  <c r="M11" i="7" s="1"/>
  <c r="J11" i="7"/>
  <c r="I11" i="7"/>
  <c r="V11" i="7" s="1"/>
  <c r="G11" i="7"/>
  <c r="F11" i="7"/>
  <c r="C11" i="7"/>
  <c r="B11" i="7" s="1"/>
  <c r="Q10" i="7"/>
  <c r="P10" i="7"/>
  <c r="L10" i="7"/>
  <c r="N10" i="7" s="1"/>
  <c r="K10" i="7"/>
  <c r="M10" i="7" s="1"/>
  <c r="J10" i="7"/>
  <c r="I10" i="7"/>
  <c r="V10" i="7" s="1"/>
  <c r="G10" i="7"/>
  <c r="F10" i="7"/>
  <c r="C10" i="7"/>
  <c r="B10" i="7" s="1"/>
  <c r="Q9" i="7"/>
  <c r="P9" i="7"/>
  <c r="L9" i="7"/>
  <c r="N9" i="7" s="1"/>
  <c r="K9" i="7"/>
  <c r="M9" i="7" s="1"/>
  <c r="J9" i="7"/>
  <c r="I9" i="7"/>
  <c r="V9" i="7" s="1"/>
  <c r="G9" i="7"/>
  <c r="F9" i="7"/>
  <c r="C9" i="7"/>
  <c r="B9" i="7" s="1"/>
  <c r="Q8" i="7"/>
  <c r="P8" i="7"/>
  <c r="L8" i="7"/>
  <c r="N8" i="7" s="1"/>
  <c r="K8" i="7"/>
  <c r="M8" i="7" s="1"/>
  <c r="J8" i="7"/>
  <c r="I8" i="7"/>
  <c r="V8" i="7" s="1"/>
  <c r="G8" i="7"/>
  <c r="F8" i="7"/>
  <c r="C8" i="7"/>
  <c r="B8" i="7" s="1"/>
  <c r="Q7" i="7"/>
  <c r="P7" i="7"/>
  <c r="L7" i="7"/>
  <c r="N7" i="7" s="1"/>
  <c r="K7" i="7"/>
  <c r="M7" i="7" s="1"/>
  <c r="J7" i="7"/>
  <c r="I7" i="7"/>
  <c r="V7" i="7" s="1"/>
  <c r="G7" i="7"/>
  <c r="F7" i="7"/>
  <c r="C7" i="7"/>
  <c r="B7" i="7" s="1"/>
  <c r="Q6" i="7"/>
  <c r="P6" i="7"/>
  <c r="L6" i="7"/>
  <c r="N6" i="7" s="1"/>
  <c r="K6" i="7"/>
  <c r="M6" i="7" s="1"/>
  <c r="J6" i="7"/>
  <c r="I6" i="7"/>
  <c r="V6" i="7" s="1"/>
  <c r="G6" i="7"/>
  <c r="F6" i="7"/>
  <c r="C6" i="7"/>
  <c r="B6" i="7" s="1"/>
  <c r="Q5" i="7"/>
  <c r="P5" i="7"/>
  <c r="L5" i="7"/>
  <c r="N5" i="7" s="1"/>
  <c r="K5" i="7"/>
  <c r="M5" i="7" s="1"/>
  <c r="J5" i="7"/>
  <c r="I5" i="7"/>
  <c r="V5" i="7" s="1"/>
  <c r="G5" i="7"/>
  <c r="F5" i="7"/>
  <c r="C5" i="7"/>
  <c r="B5" i="7" s="1"/>
  <c r="Q4" i="7"/>
  <c r="P4" i="7"/>
  <c r="L4" i="7"/>
  <c r="N4" i="7" s="1"/>
  <c r="K4" i="7"/>
  <c r="M4" i="7" s="1"/>
  <c r="J4" i="7"/>
  <c r="I4" i="7"/>
  <c r="D4" i="7" s="1"/>
  <c r="E4" i="7" s="1"/>
  <c r="G4" i="7"/>
  <c r="F4" i="7"/>
  <c r="C4" i="7"/>
  <c r="B4" i="7" s="1"/>
  <c r="Q3" i="7"/>
  <c r="P3" i="7"/>
  <c r="L3" i="7"/>
  <c r="N3" i="7" s="1"/>
  <c r="K3" i="7"/>
  <c r="M3" i="7" s="1"/>
  <c r="J3" i="7"/>
  <c r="I3" i="7"/>
  <c r="V3" i="7" s="1"/>
  <c r="G3" i="7"/>
  <c r="F3" i="7"/>
  <c r="C3" i="7"/>
  <c r="B3" i="7" s="1"/>
  <c r="Q2" i="7"/>
  <c r="P2" i="7"/>
  <c r="L2" i="7"/>
  <c r="N2" i="7" s="1"/>
  <c r="K2" i="7"/>
  <c r="M2" i="7" s="1"/>
  <c r="J2" i="7"/>
  <c r="G2" i="7"/>
  <c r="F2" i="7"/>
  <c r="I2" i="7"/>
  <c r="D2" i="7" s="1"/>
  <c r="E2" i="7" s="1"/>
  <c r="C2" i="7"/>
  <c r="B2" i="7" s="1"/>
  <c r="A19" i="7" l="1"/>
  <c r="A25" i="7"/>
  <c r="A17" i="7"/>
  <c r="V19" i="7"/>
  <c r="V27" i="7"/>
  <c r="V25" i="7"/>
  <c r="D32" i="7"/>
  <c r="E32" i="7" s="1"/>
  <c r="A3" i="7"/>
  <c r="A6" i="7"/>
  <c r="A20" i="7"/>
  <c r="A23" i="7"/>
  <c r="V15" i="7"/>
  <c r="A26" i="7"/>
  <c r="D17" i="7"/>
  <c r="E17" i="7" s="1"/>
  <c r="D23" i="7"/>
  <c r="E23" i="7" s="1"/>
  <c r="D26" i="7"/>
  <c r="E26" i="7" s="1"/>
  <c r="D3" i="7"/>
  <c r="E3" i="7" s="1"/>
  <c r="A16" i="7"/>
  <c r="V20" i="7"/>
  <c r="A29" i="7"/>
  <c r="A31" i="7"/>
  <c r="V31" i="7"/>
  <c r="V21" i="7"/>
  <c r="D29" i="7"/>
  <c r="E29" i="7" s="1"/>
  <c r="A33" i="7"/>
  <c r="V33" i="7"/>
  <c r="A22" i="7"/>
  <c r="A28" i="7"/>
  <c r="A34" i="7"/>
  <c r="A15" i="7"/>
  <c r="D18" i="7"/>
  <c r="E18" i="7" s="1"/>
  <c r="A21" i="7"/>
  <c r="D24" i="7"/>
  <c r="E24" i="7" s="1"/>
  <c r="A27" i="7"/>
  <c r="D30" i="7"/>
  <c r="E30" i="7" s="1"/>
  <c r="V30" i="7"/>
  <c r="V24" i="7"/>
  <c r="D16" i="7"/>
  <c r="E16" i="7" s="1"/>
  <c r="D22" i="7"/>
  <c r="E22" i="7" s="1"/>
  <c r="D28" i="7"/>
  <c r="E28" i="7" s="1"/>
  <c r="D34" i="7"/>
  <c r="E34" i="7" s="1"/>
  <c r="V18" i="7"/>
  <c r="A9" i="7"/>
  <c r="D9" i="7"/>
  <c r="E9" i="7" s="1"/>
  <c r="A7" i="7"/>
  <c r="D7" i="7"/>
  <c r="E7" i="7" s="1"/>
  <c r="A2" i="7"/>
  <c r="V2" i="7"/>
  <c r="D6" i="7"/>
  <c r="E6" i="7" s="1"/>
  <c r="A12" i="7"/>
  <c r="V12" i="7"/>
  <c r="A13" i="7"/>
  <c r="A4" i="7"/>
  <c r="A10" i="7"/>
  <c r="V4" i="7"/>
  <c r="D10" i="7"/>
  <c r="E10" i="7" s="1"/>
  <c r="D13" i="7"/>
  <c r="E13" i="7" s="1"/>
  <c r="A5" i="7"/>
  <c r="A8" i="7"/>
  <c r="A11" i="7"/>
  <c r="A14" i="7"/>
  <c r="D5" i="7"/>
  <c r="E5" i="7" s="1"/>
  <c r="D8" i="7"/>
  <c r="E8" i="7" s="1"/>
  <c r="D11" i="7"/>
  <c r="E11" i="7" s="1"/>
  <c r="D14" i="7"/>
  <c r="E14" i="7" s="1"/>
</calcChain>
</file>

<file path=xl/comments1.xml><?xml version="1.0" encoding="utf-8"?>
<comments xmlns="http://schemas.openxmlformats.org/spreadsheetml/2006/main">
  <authors>
    <author>C lee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쇼핑몰코드
* 입력내용
- 쇼핑몰코드를 입력합니다.
* 입력글자제한
- 기 등록된 쇼핑몰코드 또는 명 입력합니다.
- 최대 코드 5자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묶음주문번호
* 입력내용
- 묶음주문번호를 입력합니다.
* 입력제한글자
- 최대 255자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주문번호
* 입력내용
- 주문번호를 입력합니다.
* 입력글자제한
- 최대 255자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주문일자
* 입력내용
- 주문일자를 입력합니다.
* 입력글자제한
- YYYYMMDD HH:mm:SS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결제일자
* 입력내용
- 결제일자를 입력합니다.
* 입력글자제한
- YYYYMMDD HH:mm:SS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쇼핑몰상품코드
* 입력내용
- 쇼핑몰상품코드를 입력합니다.
* 입력제한글자
- 최대 100자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쇼핑몰상품명
* 입력내용
- 쇼핑몰상품명을 입력합니다.
* 입력제한글자
- 최대 255자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주문옵션
* 입력내용
- 주문옵션을 입력합니다.
* 입력제한글자
- 최대 2000자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수량
* 입력내용
- 수량을 입력합니다.
* 입력글자제한
   - 정수 최대 28자리
   - 소수 최대 10자리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주문금액
* 입력내용
- 주문금액을 입력합니다.
* 입력글자제한
   - 정수 최대 28자리
   - 소수 최대 4자리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주문자
* 입력내용
- 주문자명을 입력합니다.
* 입력글자제한
- 최대 255자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주문자연락처
* 입력내용
- 주문자연락처를 입력합니다.
* 입력글자제한
- 최대 255자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수취인
* 입력내용
- 수취인명을 입력합니다.
* 입력글자제한
- 최대 255자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수취인연락처1
* 입력내용
- 수취인연락처를 입력합니다.
* 입력글자제한
- 최대 255자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수취인연락처2
* 입력내용
- 수취인연락처를 입력합니다.
* 입력글자제한
- 최대 255자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우편번호
* 입력내용
- 우편번호를 입력합니다.
* 입력글자제한
- 최대 255자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주소
* 입력내용
- 주소를 입력합니다.
* 입력글자제한
- 최대 512자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배송요청사항
* 입력내용
- 배송요청사항을 입력합니다.
* 입력글자제한
- 최대 2000자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배송비(선불/착불)
* 입력내용
- 배송비의 선불/착불을 입력합니다.
* 입력글자제한
 - 최대 1자
   - 선불(P), 착불(A)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</rPr>
          <t>배송비금액
* 입력내용
- 배송비금액을 입력합니다.
* 입력글자제한
   - 정수 최대 28자리
   - 소수 최대 4자리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</rPr>
          <t>메모
* 입력내용
- 메모를 입력합니다.
* 입력글자제한
- 최대 255자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</rPr>
          <t>쇼핑몰명
* 입력내용
- 쇼핑몰명을 입력합니다.
* 입력글자제한
- 최대 400자</t>
        </r>
      </text>
    </comment>
  </commentList>
</comments>
</file>

<file path=xl/sharedStrings.xml><?xml version="1.0" encoding="utf-8"?>
<sst xmlns="http://schemas.openxmlformats.org/spreadsheetml/2006/main" count="3100" uniqueCount="1031">
  <si>
    <t>주문옵션</t>
  </si>
  <si>
    <t>결과</t>
  </si>
  <si>
    <t>default firstName default lastName</t>
  </si>
  <si>
    <t>google user</t>
  </si>
  <si>
    <t>₩ 17,747</t>
  </si>
  <si>
    <t>₩ 0</t>
  </si>
  <si>
    <t/>
  </si>
  <si>
    <t>mmk1016000-0012 * 1</t>
  </si>
  <si>
    <t>Gyeonggi-do</t>
  </si>
  <si>
    <t>+82</t>
  </si>
  <si>
    <t xml:space="preserve">HANJIN
</t>
  </si>
  <si>
    <t>₩ 18,768</t>
  </si>
  <si>
    <t>mmk1032000-0012 * 1</t>
  </si>
  <si>
    <t>₩ 10,750</t>
  </si>
  <si>
    <t>mmk1028000-0006 * 1</t>
  </si>
  <si>
    <t>Gyeongsangnam-do</t>
  </si>
  <si>
    <t>KR shopper</t>
  </si>
  <si>
    <t>₩ 53,241</t>
  </si>
  <si>
    <t>mmk1016000-0012 * 3</t>
  </si>
  <si>
    <t>₩ 35,494</t>
  </si>
  <si>
    <t>mmk1016000-0012 * 2</t>
  </si>
  <si>
    <t>KR c</t>
  </si>
  <si>
    <t>₩ 5,423</t>
  </si>
  <si>
    <t>mba0036000-0020 * 1</t>
  </si>
  <si>
    <t>₩ 12,724</t>
  </si>
  <si>
    <t>mmk1033000-0024 * 1</t>
  </si>
  <si>
    <t>Korea</t>
  </si>
  <si>
    <t>1105982031415825</t>
  </si>
  <si>
    <t>bbongsjins user</t>
  </si>
  <si>
    <t>2024.06.27 23:58</t>
  </si>
  <si>
    <t>2024.06.27 23:59</t>
  </si>
  <si>
    <t>조혜진</t>
  </si>
  <si>
    <t>서로3로 49 검단 LH13단지 1301동 1007호</t>
  </si>
  <si>
    <t>22874</t>
  </si>
  <si>
    <t>01097031153</t>
  </si>
  <si>
    <t>2024.07.03 23:59</t>
  </si>
  <si>
    <t>1105967210706201</t>
  </si>
  <si>
    <t>seung yeol Lee</t>
  </si>
  <si>
    <t>2024.06.27 23:49</t>
  </si>
  <si>
    <t>이승열</t>
  </si>
  <si>
    <t>203, 태화빌 5124, 중산간동로, 표선면</t>
  </si>
  <si>
    <t>63623</t>
  </si>
  <si>
    <t>1055725707</t>
  </si>
  <si>
    <t>2024.07.03 23:49</t>
  </si>
  <si>
    <t>1105951732543483</t>
  </si>
  <si>
    <t>므흣 user</t>
  </si>
  <si>
    <t>2024.06.27 23:46</t>
  </si>
  <si>
    <t>신상일</t>
  </si>
  <si>
    <t>산성대로540번길 10 101호</t>
  </si>
  <si>
    <t>13153</t>
  </si>
  <si>
    <t>01099495215</t>
  </si>
  <si>
    <t>2024.07.03 23:47</t>
  </si>
  <si>
    <t>1105973594652877</t>
  </si>
  <si>
    <t>6088 user유동수</t>
  </si>
  <si>
    <t>2024.06.27 23:37</t>
  </si>
  <si>
    <t>유동수</t>
  </si>
  <si>
    <t>수봉로128번길 14 단독주택</t>
  </si>
  <si>
    <t>22181</t>
  </si>
  <si>
    <t>01077586088</t>
  </si>
  <si>
    <t>2024.07.03 23:37</t>
  </si>
  <si>
    <t>1105951084747955</t>
  </si>
  <si>
    <t>JAEIL KU</t>
  </si>
  <si>
    <t>2024.06.27 23:36</t>
  </si>
  <si>
    <t>구재일</t>
  </si>
  <si>
    <t>오동로 32 검단자이2단지 206동 201호</t>
  </si>
  <si>
    <t>22657</t>
  </si>
  <si>
    <t>01027631462</t>
  </si>
  <si>
    <t>2024.07.03 23:36</t>
  </si>
  <si>
    <t>1105980997454703</t>
  </si>
  <si>
    <t>rajibnagkr user</t>
  </si>
  <si>
    <t>2024.06.27 23:35</t>
  </si>
  <si>
    <t>NAG RAJIB</t>
  </si>
  <si>
    <t>군내면 반월산성로317번길 122-2 Gyeonggi-do Pocheon-si Gunnae-myeon B anwolsanseong-ro 317beon-gil 122-2</t>
  </si>
  <si>
    <t>11152</t>
  </si>
  <si>
    <t>01022729011</t>
  </si>
  <si>
    <t>2024.07.03 23:35</t>
  </si>
  <si>
    <t>1105940981733179</t>
  </si>
  <si>
    <t>FENG CHENCHEN</t>
  </si>
  <si>
    <t>2024.06.27 23:29</t>
  </si>
  <si>
    <t>와부읍 덕소로 118-27 102동303호</t>
  </si>
  <si>
    <t>12214</t>
  </si>
  <si>
    <t>01095868668</t>
  </si>
  <si>
    <t>2024.07.03 23:29</t>
  </si>
  <si>
    <t>1105951081557220</t>
  </si>
  <si>
    <t>cgy1022 user</t>
  </si>
  <si>
    <t>2024.06.27 23:23</t>
  </si>
  <si>
    <t>최기룡</t>
  </si>
  <si>
    <t>안강읍 구부랑4길 24-4 삼도타운101동305호</t>
  </si>
  <si>
    <t>38014</t>
  </si>
  <si>
    <t>01042456581</t>
  </si>
  <si>
    <t>2024.07.03 23:23</t>
  </si>
  <si>
    <t>1105994621728640</t>
  </si>
  <si>
    <t>min woo seo</t>
  </si>
  <si>
    <t>2024.06.27 23:22</t>
  </si>
  <si>
    <t>서민우</t>
  </si>
  <si>
    <t>한천로109길 83 솔그린아파트 103동 1503호</t>
  </si>
  <si>
    <t>01227</t>
  </si>
  <si>
    <t>01063694834</t>
  </si>
  <si>
    <t>1105969767334131</t>
  </si>
  <si>
    <t>사전트J user</t>
  </si>
  <si>
    <t>2024.06.27 23:17</t>
  </si>
  <si>
    <t>진현왕</t>
  </si>
  <si>
    <t>상원로 143 윌성동삼성래미안아파트 107동 1302호</t>
  </si>
  <si>
    <t>42779</t>
  </si>
  <si>
    <t>01039252297</t>
  </si>
  <si>
    <t>2024.07.03 23:17</t>
  </si>
  <si>
    <t>1105966018603655</t>
  </si>
  <si>
    <t>plummme user</t>
  </si>
  <si>
    <t>2024.06.27 23:16</t>
  </si>
  <si>
    <t>김현정</t>
  </si>
  <si>
    <t>성곡천길 49 안동용상 풍림아이원리버파크  104동 102호</t>
  </si>
  <si>
    <t>36720</t>
  </si>
  <si>
    <t>01075773478</t>
  </si>
  <si>
    <t>1105940900861679</t>
  </si>
  <si>
    <t>PARK SEUNG HO</t>
  </si>
  <si>
    <t>2024.06.27 23:14</t>
  </si>
  <si>
    <t>박승호</t>
  </si>
  <si>
    <t>동부동 한양 상가아파트 109호</t>
  </si>
  <si>
    <t>36702</t>
  </si>
  <si>
    <t>01095222228</t>
  </si>
  <si>
    <t>2024.07.03 23:15</t>
  </si>
  <si>
    <t>1105940900421010</t>
  </si>
  <si>
    <t>ae211651 user</t>
  </si>
  <si>
    <t>2024.06.27 23:11</t>
  </si>
  <si>
    <t>김재숙</t>
  </si>
  <si>
    <t>성지로 37 래미안어반파크 114동 401호</t>
  </si>
  <si>
    <t>47128</t>
  </si>
  <si>
    <t>01031178555</t>
  </si>
  <si>
    <t>2024.07.03 23:12</t>
  </si>
  <si>
    <t>1105950444225287</t>
  </si>
  <si>
    <t>samsam55 moija</t>
  </si>
  <si>
    <t>2024.06.27 23:10</t>
  </si>
  <si>
    <t>윤금하</t>
  </si>
  <si>
    <t>한울마을502호 가락로 8-2 (#502Hanwul,8-2 GARAKRO) (Seokchondong223-9) 한울마을502호 (석촌동)(#502 HANWULMAEUL Building)</t>
  </si>
  <si>
    <t>05693</t>
  </si>
  <si>
    <t>01033772495</t>
  </si>
  <si>
    <t>2024.07.03 23:10</t>
  </si>
  <si>
    <t>1105994301515620</t>
  </si>
  <si>
    <t>7158 user</t>
  </si>
  <si>
    <t>2024.06.27 23:03</t>
  </si>
  <si>
    <t>₩ 56,304</t>
  </si>
  <si>
    <t>mmk1032000-0012 * 3</t>
  </si>
  <si>
    <t>황금시루</t>
  </si>
  <si>
    <t xml:space="preserve">보듬로 158.제조동  605호 </t>
  </si>
  <si>
    <t>22664</t>
  </si>
  <si>
    <t>01041337158</t>
  </si>
  <si>
    <t>2024.07.03 23:03</t>
  </si>
  <si>
    <t>1105994221665415</t>
  </si>
  <si>
    <t>Jordan Park</t>
  </si>
  <si>
    <t>2024.06.27 23:00</t>
  </si>
  <si>
    <t>박창선</t>
  </si>
  <si>
    <t>송지면 땅끝해안로 466-9 정자앞 갈색대문집</t>
  </si>
  <si>
    <t>59062</t>
  </si>
  <si>
    <t>01077663286</t>
  </si>
  <si>
    <t>2024.07.03 23:00</t>
  </si>
  <si>
    <t>1105973271465620</t>
  </si>
  <si>
    <t>1105965458667284</t>
  </si>
  <si>
    <t>kang7978 user</t>
  </si>
  <si>
    <t>2024.06.27 22:53</t>
  </si>
  <si>
    <t>2024.06.27 22:54</t>
  </si>
  <si>
    <t>강정숙</t>
  </si>
  <si>
    <t>산전1길 3 2층</t>
  </si>
  <si>
    <t>44487</t>
  </si>
  <si>
    <t>01074207978</t>
  </si>
  <si>
    <t>2024.07.03 22:54</t>
  </si>
  <si>
    <t>1105972315508472</t>
  </si>
  <si>
    <t>Song Kyungsang</t>
  </si>
  <si>
    <t>송경상</t>
  </si>
  <si>
    <t>둔산남로 127 목련아파트 203동507호</t>
  </si>
  <si>
    <t>35249</t>
  </si>
  <si>
    <t>01054079373</t>
  </si>
  <si>
    <t>2024.07.03 22:53</t>
  </si>
  <si>
    <t>1105950042623122</t>
  </si>
  <si>
    <t>google s</t>
  </si>
  <si>
    <t>2024.06.27 22:52</t>
  </si>
  <si>
    <t>정선호</t>
  </si>
  <si>
    <t>Jeollabuk-do</t>
  </si>
  <si>
    <t>용성로308 한빛빌딩 거성OA</t>
  </si>
  <si>
    <t>55735</t>
  </si>
  <si>
    <t>01094489854</t>
  </si>
  <si>
    <t>1105993668536499</t>
  </si>
  <si>
    <t>jschoi0303 user</t>
  </si>
  <si>
    <t>2024.06.27 22:49</t>
  </si>
  <si>
    <t>2024.06.27 22:50</t>
  </si>
  <si>
    <t>최중석</t>
  </si>
  <si>
    <t>소만로 19 611동702호</t>
  </si>
  <si>
    <t>10530</t>
  </si>
  <si>
    <t>01053339389</t>
  </si>
  <si>
    <t>2024.07.03 22:50</t>
  </si>
  <si>
    <t>1105965538184331</t>
  </si>
  <si>
    <t>2024.06.27 22:47</t>
  </si>
  <si>
    <t>2024.06.27 22:48</t>
  </si>
  <si>
    <t>안길만</t>
  </si>
  <si>
    <t>신매로91 삼주한라협화 213동 1511호</t>
  </si>
  <si>
    <t>42274</t>
  </si>
  <si>
    <t>1030113177</t>
  </si>
  <si>
    <t>2024.07.03 22:48</t>
  </si>
  <si>
    <t>1105949658198091</t>
  </si>
  <si>
    <t>jinu1030 user</t>
  </si>
  <si>
    <t>2024.06.27 22:41</t>
  </si>
  <si>
    <t>박준홍</t>
  </si>
  <si>
    <t>오정로 253 오정휴먼시아 202동501호</t>
  </si>
  <si>
    <t>14442</t>
  </si>
  <si>
    <t>01022973131</t>
  </si>
  <si>
    <t>2024.07.03 22:42</t>
  </si>
  <si>
    <t>1105949088857188</t>
  </si>
  <si>
    <t>EUNSAN KIM</t>
  </si>
  <si>
    <t>2024.06.27 22:30</t>
  </si>
  <si>
    <t>김은산</t>
  </si>
  <si>
    <t>과천대로8길 65 푸르지오 벨라르테 604동 302호</t>
  </si>
  <si>
    <t>13824</t>
  </si>
  <si>
    <t>01040803758</t>
  </si>
  <si>
    <t>2024.07.03 22:30</t>
  </si>
  <si>
    <t>1105965770056833</t>
  </si>
  <si>
    <t>whddnjsdjffk user</t>
  </si>
  <si>
    <t>2024.06.27 22:21</t>
  </si>
  <si>
    <t>박종원</t>
  </si>
  <si>
    <t>동탄신리천로786 2305동1203호</t>
  </si>
  <si>
    <t>18490</t>
  </si>
  <si>
    <t>01094175878</t>
  </si>
  <si>
    <t>2024.07.03 22:22</t>
  </si>
  <si>
    <t>1105993267887476</t>
  </si>
  <si>
    <t>endless1472 user</t>
  </si>
  <si>
    <t>2024.06.27 22:18</t>
  </si>
  <si>
    <t>김경환</t>
  </si>
  <si>
    <t xml:space="preserve">신서면 고대산길 35 </t>
  </si>
  <si>
    <t>11001</t>
  </si>
  <si>
    <t>1077779013</t>
  </si>
  <si>
    <t>2024.07.03 22:19</t>
  </si>
  <si>
    <t>1105939385441499</t>
  </si>
  <si>
    <t>jihyunlee624 user</t>
  </si>
  <si>
    <t>2024.06.27 22:15</t>
  </si>
  <si>
    <t>이지현</t>
  </si>
  <si>
    <t>한경면 청수서5길 1-7 안쪽집</t>
  </si>
  <si>
    <t>63006</t>
  </si>
  <si>
    <t>01033761586</t>
  </si>
  <si>
    <t>2024.07.03 22:16</t>
  </si>
  <si>
    <t>1105965135834168</t>
  </si>
  <si>
    <t>성광 최</t>
  </si>
  <si>
    <t>최성광</t>
  </si>
  <si>
    <t>비슬로2688 1층 누리컴퓨터</t>
  </si>
  <si>
    <t>42769</t>
  </si>
  <si>
    <t>01045082325</t>
  </si>
  <si>
    <t>1105939623338494</t>
  </si>
  <si>
    <t>KYUSIK KIM</t>
  </si>
  <si>
    <t>2024.06.27 22:14</t>
  </si>
  <si>
    <t>김규식</t>
  </si>
  <si>
    <t>울산광역시 중구 종가4길 10 동원로얄듀크2차 203동1103호</t>
  </si>
  <si>
    <t>44539</t>
  </si>
  <si>
    <t>01054799563</t>
  </si>
  <si>
    <t>2024.07.03 22:14</t>
  </si>
  <si>
    <t>1105969201361905</t>
  </si>
  <si>
    <t>Lee youngjin</t>
  </si>
  <si>
    <t>2024.06.27 22:13</t>
  </si>
  <si>
    <t>이영진</t>
  </si>
  <si>
    <t>강북구 삼양동 839-78번지 b1</t>
  </si>
  <si>
    <t>01188</t>
  </si>
  <si>
    <t>1065504966</t>
  </si>
  <si>
    <t>2024.07.03 22:13</t>
  </si>
  <si>
    <t>1105948768195425</t>
  </si>
  <si>
    <t>KIM SEONGTAE</t>
  </si>
  <si>
    <t>2024.06.27 22:09</t>
  </si>
  <si>
    <t>김성태</t>
  </si>
  <si>
    <t>영산로535번길6 상동 호반리젠시빌 106동 803호</t>
  </si>
  <si>
    <t>58617</t>
  </si>
  <si>
    <t>1097024416</t>
  </si>
  <si>
    <t>2024.07.03 22:10</t>
  </si>
  <si>
    <t>1105948923622805</t>
  </si>
  <si>
    <t>5513 user</t>
  </si>
  <si>
    <t>2024.06.27 22:02</t>
  </si>
  <si>
    <t>뉴캐슬피시방</t>
  </si>
  <si>
    <t>봉우재로61번길 29 1층 뉴캐슬피시방   문열고 문 안쪽 안내실</t>
  </si>
  <si>
    <t>15053</t>
  </si>
  <si>
    <t>01096035513</t>
  </si>
  <si>
    <t>2024.07.03 22:02</t>
  </si>
  <si>
    <t>1105971590760083</t>
  </si>
  <si>
    <t>shrek71 user</t>
  </si>
  <si>
    <t>2024.06.27 22:00</t>
  </si>
  <si>
    <t>김상기</t>
  </si>
  <si>
    <t>양녕로 117 벽산아파트302-1501</t>
  </si>
  <si>
    <t>08715</t>
  </si>
  <si>
    <t>01055421919</t>
  </si>
  <si>
    <t>2024.07.03 22:00</t>
  </si>
  <si>
    <t>1105939540356012</t>
  </si>
  <si>
    <t>황종연 user</t>
  </si>
  <si>
    <t>2024.06.27 21:56</t>
  </si>
  <si>
    <t>황종연</t>
  </si>
  <si>
    <t>별내중앙로 36-41 리치안위버오피스텔 1305호</t>
  </si>
  <si>
    <t>12113</t>
  </si>
  <si>
    <t>01063520949</t>
  </si>
  <si>
    <t>2024.07.03 21:56</t>
  </si>
  <si>
    <t>1105993104913790</t>
  </si>
  <si>
    <t>jingxi816 user</t>
  </si>
  <si>
    <t>2024.06.27 21:44</t>
  </si>
  <si>
    <t>최경희</t>
  </si>
  <si>
    <t>양현로 272 310동 1101호</t>
  </si>
  <si>
    <t>13520</t>
  </si>
  <si>
    <t>01071874113</t>
  </si>
  <si>
    <t>2024.07.03 21:45</t>
  </si>
  <si>
    <t>1105947965342399</t>
  </si>
  <si>
    <t>주먹 불</t>
  </si>
  <si>
    <t>2024.06.27 21:17</t>
  </si>
  <si>
    <t>하상훈</t>
  </si>
  <si>
    <t>인동28길 29-6 드림빌 C동 301호 공동출입문:5008*</t>
  </si>
  <si>
    <t>39410</t>
  </si>
  <si>
    <t>01055616160</t>
  </si>
  <si>
    <t>2024.07.03 21:18</t>
  </si>
  <si>
    <t>1105970634416377</t>
  </si>
  <si>
    <t>KR s</t>
  </si>
  <si>
    <t>2024.06.27 21:12</t>
  </si>
  <si>
    <t>김정수</t>
  </si>
  <si>
    <t>월영동 화인아파트 106동605호</t>
  </si>
  <si>
    <t>51768</t>
  </si>
  <si>
    <t>01025857046</t>
  </si>
  <si>
    <t>2024.07.03 21:12</t>
  </si>
  <si>
    <t>1105970793474367</t>
  </si>
  <si>
    <t>jimo888 user</t>
  </si>
  <si>
    <t>2024.06.27 21:11</t>
  </si>
  <si>
    <t>XU GUANG</t>
  </si>
  <si>
    <t>부일로 290 303호</t>
  </si>
  <si>
    <t>14625</t>
  </si>
  <si>
    <t>1062823883</t>
  </si>
  <si>
    <t>2024.07.03 21:11</t>
  </si>
  <si>
    <t>1105967760886692</t>
  </si>
  <si>
    <t>sh J</t>
  </si>
  <si>
    <t>2024.06.27 21:05</t>
  </si>
  <si>
    <t>정성훈</t>
  </si>
  <si>
    <t>공릉로 43 가길 16 201호</t>
  </si>
  <si>
    <t>01834</t>
  </si>
  <si>
    <t>01071574531</t>
  </si>
  <si>
    <t>2024.07.03 21:06</t>
  </si>
  <si>
    <t>1105992221114102</t>
  </si>
  <si>
    <t>2024.06.27 20:49</t>
  </si>
  <si>
    <t>이세규</t>
  </si>
  <si>
    <t>김해시 생림면 안양로 364</t>
  </si>
  <si>
    <t>50800</t>
  </si>
  <si>
    <t>01045113909</t>
  </si>
  <si>
    <t>2024.07.03 20:49</t>
  </si>
  <si>
    <t>1105977879230852</t>
  </si>
  <si>
    <t>young kim</t>
  </si>
  <si>
    <t>2024.06.27 20:38</t>
  </si>
  <si>
    <t>김지영</t>
  </si>
  <si>
    <t>용문면 중원산로477번길 32 1층</t>
  </si>
  <si>
    <t>12512</t>
  </si>
  <si>
    <t>01032943243</t>
  </si>
  <si>
    <t>2024.07.03 20:39</t>
  </si>
  <si>
    <t>1105969838404272</t>
  </si>
  <si>
    <t>speckling s</t>
  </si>
  <si>
    <t>2024.06.27 20:33</t>
  </si>
  <si>
    <t>이영주</t>
  </si>
  <si>
    <t>잠실로 62 트리지움 317-1804</t>
  </si>
  <si>
    <t>05555</t>
  </si>
  <si>
    <t>01027152651</t>
  </si>
  <si>
    <t>2024.07.03 20:33</t>
  </si>
  <si>
    <t>1105967283714763</t>
  </si>
  <si>
    <t>2024.06.27 20:29</t>
  </si>
  <si>
    <t>장상봉</t>
  </si>
  <si>
    <t>제산로 2-5 103동 1404호</t>
  </si>
  <si>
    <t>53235</t>
  </si>
  <si>
    <t>01055362645</t>
  </si>
  <si>
    <t>2024.07.03 20:29</t>
  </si>
  <si>
    <t>1105969438919538</t>
  </si>
  <si>
    <t>lhy0107 user</t>
  </si>
  <si>
    <t>2024.06.27 20:28</t>
  </si>
  <si>
    <t>이화영</t>
  </si>
  <si>
    <t>진관2로 77 우물골 아파트 207동 210호</t>
  </si>
  <si>
    <t>03306</t>
  </si>
  <si>
    <t>01027900107</t>
  </si>
  <si>
    <t>1105937861869885</t>
  </si>
  <si>
    <t>Jae hyeon Ko</t>
  </si>
  <si>
    <t>2024.06.27 20:18</t>
  </si>
  <si>
    <t>고재현</t>
  </si>
  <si>
    <t>마도면 마도공단로3길 45 303호</t>
  </si>
  <si>
    <t>18541</t>
  </si>
  <si>
    <t>01058316788</t>
  </si>
  <si>
    <t>2024.07.03 20:19</t>
  </si>
  <si>
    <t>1105969994165062</t>
  </si>
  <si>
    <t>Yu Suk Choi</t>
  </si>
  <si>
    <t>2024.06.27 20:15</t>
  </si>
  <si>
    <t>최유석</t>
  </si>
  <si>
    <t>손곡로 82 106동 203호</t>
  </si>
  <si>
    <t>16823</t>
  </si>
  <si>
    <t>01030647054</t>
  </si>
  <si>
    <t>2024.07.03 20:16</t>
  </si>
  <si>
    <t>1105969356861898</t>
  </si>
  <si>
    <t>ae324646 user</t>
  </si>
  <si>
    <t>2024.06.27 20:14</t>
  </si>
  <si>
    <t>LINCHUNXI</t>
  </si>
  <si>
    <t>송악읍 한진1길 249-8 당진시 송악읍 한진1길 249-8, 305</t>
  </si>
  <si>
    <t>31720</t>
  </si>
  <si>
    <t>01051650068</t>
  </si>
  <si>
    <t>2024.07.03 20:14</t>
  </si>
  <si>
    <t>1105970072578095</t>
  </si>
  <si>
    <t>mylovejang user</t>
  </si>
  <si>
    <t>2024.06.27 20:12</t>
  </si>
  <si>
    <t>2024.06.27 20:13</t>
  </si>
  <si>
    <t>임나라</t>
  </si>
  <si>
    <t>물금읍 황산로 707 102-202</t>
  </si>
  <si>
    <t>50596</t>
  </si>
  <si>
    <t>01026523689</t>
  </si>
  <si>
    <t>2024.07.03 20:13</t>
  </si>
  <si>
    <t>1105967043436094</t>
  </si>
  <si>
    <t>KR j</t>
  </si>
  <si>
    <t>2024.06.27 20:08</t>
  </si>
  <si>
    <t>정성실</t>
  </si>
  <si>
    <t>동탄지성로 295 104동201호(참누리아파트1단지)</t>
  </si>
  <si>
    <t>18394</t>
  </si>
  <si>
    <t>01029228631</t>
  </si>
  <si>
    <t>2024.07.03 20:08</t>
  </si>
  <si>
    <t>1105969515432793</t>
  </si>
  <si>
    <t>5784 user</t>
  </si>
  <si>
    <t>2024.06.27 20:06</t>
  </si>
  <si>
    <t>2024.06.27 20:07</t>
  </si>
  <si>
    <t>장현원</t>
  </si>
  <si>
    <t>난곡로 30 관악산휴먼시아1단지 105동 1506호</t>
  </si>
  <si>
    <t>08861</t>
  </si>
  <si>
    <t>01022695784</t>
  </si>
  <si>
    <t>2024.07.03 20:07</t>
  </si>
  <si>
    <t>1105990629216543</t>
  </si>
  <si>
    <t>daniel nam</t>
  </si>
  <si>
    <t>2024.06.27 20:05</t>
  </si>
  <si>
    <t>남훈식</t>
  </si>
  <si>
    <t>용마산로 278 성원아파트 101동 1003호</t>
  </si>
  <si>
    <t>02258</t>
  </si>
  <si>
    <t>01068439000</t>
  </si>
  <si>
    <t>2024.07.03 20:06</t>
  </si>
  <si>
    <t>1105990786341067</t>
  </si>
  <si>
    <t>anne978 user</t>
  </si>
  <si>
    <t>2024.06.27 20:01</t>
  </si>
  <si>
    <t>조은미</t>
  </si>
  <si>
    <t>관문로 143 1112동 806호</t>
  </si>
  <si>
    <t>13802</t>
  </si>
  <si>
    <t>01030383489</t>
  </si>
  <si>
    <t>2024.07.03 20:02</t>
  </si>
  <si>
    <t>1105937301224763</t>
  </si>
  <si>
    <t>Nj Song</t>
  </si>
  <si>
    <t>2024.06.27 19:49</t>
  </si>
  <si>
    <t>Korea、Gyeonggi-do、Goyang、현중로64 605동 1302호</t>
  </si>
  <si>
    <t>송남재</t>
  </si>
  <si>
    <t>Goyang</t>
  </si>
  <si>
    <t xml:space="preserve">현중로64 605동 1302호 </t>
  </si>
  <si>
    <t>10240</t>
  </si>
  <si>
    <t>1047217204</t>
  </si>
  <si>
    <t>2024.07.03 19:49</t>
  </si>
  <si>
    <t>1105946376504142</t>
  </si>
  <si>
    <t>태건 양</t>
  </si>
  <si>
    <t>2024.06.27 19:42</t>
  </si>
  <si>
    <t>양태건</t>
  </si>
  <si>
    <t>남촌로69번길 13-1 나동 402호</t>
  </si>
  <si>
    <t>21627</t>
  </si>
  <si>
    <t>01099681394</t>
  </si>
  <si>
    <t>2024.07.03 19:42</t>
  </si>
  <si>
    <t>1105936904055063</t>
  </si>
  <si>
    <t>h851106 user</t>
  </si>
  <si>
    <t>2024.06.27 19:35</t>
  </si>
  <si>
    <t>허형순</t>
  </si>
  <si>
    <t>화중로 222 208동408호</t>
  </si>
  <si>
    <t>10473</t>
  </si>
  <si>
    <t>01037427724</t>
  </si>
  <si>
    <t>2024.07.03 19:36</t>
  </si>
  <si>
    <t>1105936665583083</t>
  </si>
  <si>
    <t>jungsuoh user</t>
  </si>
  <si>
    <t>2024.06.27 19:32</t>
  </si>
  <si>
    <t>오정수</t>
  </si>
  <si>
    <t>증평읍 초중9길 52 골드하임 401호</t>
  </si>
  <si>
    <t>27939</t>
  </si>
  <si>
    <t>01073833066</t>
  </si>
  <si>
    <t>2024.07.03 19:32</t>
  </si>
  <si>
    <t>1105976997425976</t>
  </si>
  <si>
    <t>google t</t>
  </si>
  <si>
    <t>2024.06.27 19:27</t>
  </si>
  <si>
    <t>이준</t>
  </si>
  <si>
    <t>충청남도 천안시 동남구 풍세로770 신도브래뉴아파트 104동 1305호</t>
  </si>
  <si>
    <t>31202</t>
  </si>
  <si>
    <t>01062213635</t>
  </si>
  <si>
    <t>2024.07.03 19:28</t>
  </si>
  <si>
    <t>1105936349054303</t>
  </si>
  <si>
    <t>2024.06.27 19:23</t>
  </si>
  <si>
    <t>2024.06.27 19:24</t>
  </si>
  <si>
    <t>Korea、Gyeongsangnam-do、Changwon-si、창원시 진해구 냉천로 262 중흥에스클래스 107-1001</t>
  </si>
  <si>
    <t>조영석</t>
  </si>
  <si>
    <t>Changwon-si</t>
  </si>
  <si>
    <t>창원시 진해구 냉천로 262 중흥에스클래스 107-1001</t>
  </si>
  <si>
    <t>51591</t>
  </si>
  <si>
    <t>01048069329</t>
  </si>
  <si>
    <t>2024.07.03 19:24</t>
  </si>
  <si>
    <t>1105976756769558</t>
  </si>
  <si>
    <t>nst390519 n</t>
  </si>
  <si>
    <t>2024.06.27 19:21</t>
  </si>
  <si>
    <t>남상태</t>
  </si>
  <si>
    <t>유통단지로 16 산업용재관 19동지하 수랏간한정식</t>
  </si>
  <si>
    <t>41518</t>
  </si>
  <si>
    <t>01035153905</t>
  </si>
  <si>
    <t>2024.07.03 19:21</t>
  </si>
  <si>
    <t>1105961375199558</t>
  </si>
  <si>
    <t>2024.06.27 19:19</t>
  </si>
  <si>
    <t>2024.07.03 19:19</t>
  </si>
  <si>
    <t>1105976517926046</t>
  </si>
  <si>
    <t>2024.06.27 19:18</t>
  </si>
  <si>
    <t>주기범</t>
  </si>
  <si>
    <t>경인로1118번길3 302호</t>
  </si>
  <si>
    <t>21419</t>
  </si>
  <si>
    <t>01027813353</t>
  </si>
  <si>
    <t>1105968477879237</t>
  </si>
  <si>
    <t>rlacjsrnjs10 user</t>
  </si>
  <si>
    <t>2024.06.27 19:09</t>
  </si>
  <si>
    <t>김천권</t>
  </si>
  <si>
    <t>남외1길 105 일신에일린의뜰114동1401호</t>
  </si>
  <si>
    <t>44495</t>
  </si>
  <si>
    <t>01047040081</t>
  </si>
  <si>
    <t>2024.07.03 19:10</t>
  </si>
  <si>
    <t>1105935869339237</t>
  </si>
  <si>
    <t>2024.06.27 19:05</t>
  </si>
  <si>
    <t>반여로 68-12 센텀롯데캐슬2차208동1601호</t>
  </si>
  <si>
    <t>48040</t>
  </si>
  <si>
    <t>2024.07.03 19:05</t>
  </si>
  <si>
    <t>1105965920887273</t>
  </si>
  <si>
    <t>김 판수</t>
  </si>
  <si>
    <t>2024.06.27 18:56</t>
  </si>
  <si>
    <t>김판수</t>
  </si>
  <si>
    <t>금강로16길 50 102동103호</t>
  </si>
  <si>
    <t>41091</t>
  </si>
  <si>
    <t>01079794060</t>
  </si>
  <si>
    <t>2024.07.03 18:56</t>
  </si>
  <si>
    <t>1105964727747648</t>
  </si>
  <si>
    <t>2024.06.27 18:46</t>
  </si>
  <si>
    <t>2024.06.27 18:47</t>
  </si>
  <si>
    <t>최혁</t>
  </si>
  <si>
    <t>봉곡북로7길 25 봉곡코아루아파트 103-305</t>
  </si>
  <si>
    <t>39204</t>
  </si>
  <si>
    <t>01025170494</t>
  </si>
  <si>
    <t>2024.07.03 18:47</t>
  </si>
  <si>
    <t>1105936022934566</t>
  </si>
  <si>
    <t>KR k</t>
  </si>
  <si>
    <t>2024.06.27 18:40</t>
  </si>
  <si>
    <t>김인선</t>
  </si>
  <si>
    <t>동탄대로24가길 30 동탄 파크 한양수자인 134동 503호</t>
  </si>
  <si>
    <t>18466</t>
  </si>
  <si>
    <t>01094142033</t>
  </si>
  <si>
    <t>2024.07.03 18:40</t>
  </si>
  <si>
    <t>1105936022894644</t>
  </si>
  <si>
    <t>oppo4147 user</t>
  </si>
  <si>
    <t>2024.06.27 18:38</t>
  </si>
  <si>
    <t>2024.06.27 18:39</t>
  </si>
  <si>
    <t>정미현</t>
  </si>
  <si>
    <t>성산면 성덕길 76-1 1층</t>
  </si>
  <si>
    <t>54045</t>
  </si>
  <si>
    <t>01045100921</t>
  </si>
  <si>
    <t>2024.07.03 18:39</t>
  </si>
  <si>
    <t>1105989900195064</t>
  </si>
  <si>
    <t>ea0600 user</t>
  </si>
  <si>
    <t>김태우</t>
  </si>
  <si>
    <t>논고개로 17 1112동 1603호</t>
  </si>
  <si>
    <t>21685</t>
  </si>
  <si>
    <t>1036591208</t>
  </si>
  <si>
    <t>2024.07.03 18:38</t>
  </si>
  <si>
    <t>1105960016237003</t>
  </si>
  <si>
    <t>jhj user</t>
  </si>
  <si>
    <t>2024.06.27 18:08</t>
  </si>
  <si>
    <t>김성민</t>
  </si>
  <si>
    <t>흥양로 30 대흥2차아파트 204-303</t>
  </si>
  <si>
    <t>26318</t>
  </si>
  <si>
    <t>01064116840</t>
  </si>
  <si>
    <t>2024.07.03 18:09</t>
  </si>
  <si>
    <t>1105988548305053</t>
  </si>
  <si>
    <t>ji yihyun</t>
  </si>
  <si>
    <t>2024.06.27 18:07</t>
  </si>
  <si>
    <t>지이현</t>
  </si>
  <si>
    <t>오금로 40 224동303호(삼송비아티움)</t>
  </si>
  <si>
    <t>10578</t>
  </si>
  <si>
    <t>01032091800</t>
  </si>
  <si>
    <t>2024.07.03 18:07</t>
  </si>
  <si>
    <t>1105945095074189</t>
  </si>
  <si>
    <t>Kim Kiam</t>
  </si>
  <si>
    <t>김기암</t>
  </si>
  <si>
    <t>교육로 97 영동오피스텔 305호</t>
  </si>
  <si>
    <t>58667</t>
  </si>
  <si>
    <t>01090555055</t>
  </si>
  <si>
    <t>1105935780426500</t>
  </si>
  <si>
    <t>luca17 user</t>
  </si>
  <si>
    <t>2024.06.27 18:05</t>
  </si>
  <si>
    <t>남주양</t>
  </si>
  <si>
    <t>성거읍 성거길 20 북천안 자이 포레스트 101동 1004호</t>
  </si>
  <si>
    <t>31046</t>
  </si>
  <si>
    <t>01088301773</t>
  </si>
  <si>
    <t>2024.07.03 18:06</t>
  </si>
  <si>
    <t>1105935305102052</t>
  </si>
  <si>
    <t>9064 user</t>
  </si>
  <si>
    <t>2024.06.27 17:58</t>
  </si>
  <si>
    <t>2024.06.27 18:01</t>
  </si>
  <si>
    <t>유웅근</t>
  </si>
  <si>
    <t>부림로 52 504동1001호</t>
  </si>
  <si>
    <t>14069</t>
  </si>
  <si>
    <t>01054709064</t>
  </si>
  <si>
    <t>2024.07.03 18:01</t>
  </si>
  <si>
    <t>1105934905935754</t>
  </si>
  <si>
    <t>facebook user</t>
  </si>
  <si>
    <t>2024.06.27 17:55</t>
  </si>
  <si>
    <t>전덕조</t>
  </si>
  <si>
    <t>후정동로25번길 3-10 동남아파트 나동503호</t>
  </si>
  <si>
    <t>21318</t>
  </si>
  <si>
    <t>1083423832</t>
  </si>
  <si>
    <t>2024.07.03 17:56</t>
  </si>
  <si>
    <t>1105934905757810</t>
  </si>
  <si>
    <t>ljlee1002 user</t>
  </si>
  <si>
    <t>2024.06.27 17:53</t>
  </si>
  <si>
    <t>이정이</t>
  </si>
  <si>
    <t>천호대로89길 47 303호</t>
  </si>
  <si>
    <t>02643</t>
  </si>
  <si>
    <t>01042099726</t>
  </si>
  <si>
    <t>2024.07.03 17:53</t>
  </si>
  <si>
    <t>1105934509859192</t>
  </si>
  <si>
    <t>9924 user</t>
  </si>
  <si>
    <t>2024.06.27 17:52</t>
  </si>
  <si>
    <t>최경욱</t>
  </si>
  <si>
    <t>동북로65길 13 광명아파트 15동 109호 (복현동 373-1)</t>
  </si>
  <si>
    <t>41530</t>
  </si>
  <si>
    <t>01035169924</t>
  </si>
  <si>
    <t>1105934588554666</t>
  </si>
  <si>
    <t>hl120 user</t>
  </si>
  <si>
    <t>2024.06.27 17:49</t>
  </si>
  <si>
    <t>홍성민</t>
  </si>
  <si>
    <t>별내면 청학로 78 스파빌818호</t>
  </si>
  <si>
    <t>12084</t>
  </si>
  <si>
    <t>01051439080</t>
  </si>
  <si>
    <t>2024.07.03 17:49</t>
  </si>
  <si>
    <t>1105988782225415</t>
  </si>
  <si>
    <t>Sang Cheon Lee</t>
  </si>
  <si>
    <t>2024.06.27 17:48</t>
  </si>
  <si>
    <t>이상천</t>
  </si>
  <si>
    <t>부일로9길 127 힐스테이트아파트 115동1201호</t>
  </si>
  <si>
    <t>08259</t>
  </si>
  <si>
    <t>1047516813</t>
  </si>
  <si>
    <t>2024.07.03 17:48</t>
  </si>
  <si>
    <t>1105964400087077</t>
  </si>
  <si>
    <t>hae myoung lee</t>
  </si>
  <si>
    <t>2024.06.27 17:36</t>
  </si>
  <si>
    <t>이해명</t>
  </si>
  <si>
    <t>괴안동257-2 201호 괴안동257-2 201호</t>
  </si>
  <si>
    <t>14781</t>
  </si>
  <si>
    <t>01091192212</t>
  </si>
  <si>
    <t>2024.07.03 17:37</t>
  </si>
  <si>
    <t>1105934029997224</t>
  </si>
  <si>
    <t>2024.06.27 17:29</t>
  </si>
  <si>
    <t>2024.06.27 17:30</t>
  </si>
  <si>
    <t>박중혁</t>
  </si>
  <si>
    <t>증가로21길 37-24 2층201호(항상 열려 있는 작은 대문 2층)</t>
  </si>
  <si>
    <t>03684</t>
  </si>
  <si>
    <t>01022573492</t>
  </si>
  <si>
    <t>2024.07.03 17:30</t>
  </si>
  <si>
    <t>1105988463398003</t>
  </si>
  <si>
    <t>ae469570 user</t>
  </si>
  <si>
    <t>2024.06.27 17:24</t>
  </si>
  <si>
    <t>2024.06.27 17:27</t>
  </si>
  <si>
    <t>이지은</t>
  </si>
  <si>
    <t>삼호로 151 301동902호</t>
  </si>
  <si>
    <t>51322</t>
  </si>
  <si>
    <t>01071531393</t>
  </si>
  <si>
    <t>2024.07.03 17:27</t>
  </si>
  <si>
    <t>1105934263959208</t>
  </si>
  <si>
    <t>Byeong Ok Na</t>
  </si>
  <si>
    <t>2024.06.27 17:08</t>
  </si>
  <si>
    <t>나병옥</t>
  </si>
  <si>
    <t xml:space="preserve">옥곡면 큰골2길 43(문화마을) </t>
  </si>
  <si>
    <t>57726</t>
  </si>
  <si>
    <t>1045891450</t>
  </si>
  <si>
    <t>2024.07.03 17:08</t>
  </si>
  <si>
    <t>1105963760515558</t>
  </si>
  <si>
    <t>rok8864 user</t>
  </si>
  <si>
    <t>2024.06.27 16:59</t>
  </si>
  <si>
    <t>원경연</t>
  </si>
  <si>
    <t>아주2로 95 안다미로빌303호</t>
  </si>
  <si>
    <t>53308</t>
  </si>
  <si>
    <t>01025023131</t>
  </si>
  <si>
    <t>2024.07.03 17:00</t>
  </si>
  <si>
    <t>1105944361522482</t>
  </si>
  <si>
    <t>ae729579 user</t>
  </si>
  <si>
    <t>2024.06.27 16:43</t>
  </si>
  <si>
    <t>최수만</t>
  </si>
  <si>
    <t>청계천로 471 (용두동 청계천 대성 스카이렉스2)101동1002호</t>
  </si>
  <si>
    <t>02587</t>
  </si>
  <si>
    <t>01092516525</t>
  </si>
  <si>
    <t>2024.07.03 16:43</t>
  </si>
  <si>
    <t>1105933781243389</t>
  </si>
  <si>
    <t>ddubee user</t>
  </si>
  <si>
    <t>2024.06.27 16:34</t>
  </si>
  <si>
    <t>장미애</t>
  </si>
  <si>
    <t>매봉산로2안길 7 1층 가정경양</t>
  </si>
  <si>
    <t>03927</t>
  </si>
  <si>
    <t>01083912000</t>
  </si>
  <si>
    <t>2024.07.03 16:34</t>
  </si>
  <si>
    <t>1105966157974173</t>
  </si>
  <si>
    <t>8835 user</t>
  </si>
  <si>
    <t>2024.06.27 16:29</t>
  </si>
  <si>
    <t>박해숙</t>
  </si>
  <si>
    <t>동량면 지등로 447 숲길카페</t>
  </si>
  <si>
    <t>27320</t>
  </si>
  <si>
    <t>01029948835</t>
  </si>
  <si>
    <t>2024.07.03 16:29</t>
  </si>
  <si>
    <t>1105986945326473</t>
  </si>
  <si>
    <t>2024.06.27 16:22</t>
  </si>
  <si>
    <t>Korea、Jeollabuk-do、Jeonju、따박골4길 10 한신휴플러스 105동 101호</t>
  </si>
  <si>
    <t>장솔지</t>
  </si>
  <si>
    <t>Jeonju</t>
  </si>
  <si>
    <t>따박골4길 10 한신휴플러스 105동 101호</t>
  </si>
  <si>
    <t>55049</t>
  </si>
  <si>
    <t>01084649648</t>
  </si>
  <si>
    <t>2024.07.03 16:22</t>
  </si>
  <si>
    <t>8190620556988873</t>
  </si>
  <si>
    <t>kim minseok</t>
  </si>
  <si>
    <t>2024.06.27 16:20</t>
  </si>
  <si>
    <t>2024.06.27 16:21</t>
  </si>
  <si>
    <t>김민석</t>
  </si>
  <si>
    <t>신길7동 여의대방로 43다길 8-8 지하101호 김민석 01091587050</t>
  </si>
  <si>
    <t>07359</t>
  </si>
  <si>
    <t>01091587050</t>
  </si>
  <si>
    <t>2024.07.03 16:21</t>
  </si>
  <si>
    <t>1105942058787958</t>
  </si>
  <si>
    <t>Munsung Bae</t>
  </si>
  <si>
    <t>2024.06.27 15:40</t>
  </si>
  <si>
    <t>배문성</t>
  </si>
  <si>
    <t>광운로15길 6 202호</t>
  </si>
  <si>
    <t>01891</t>
  </si>
  <si>
    <t>01021993569</t>
  </si>
  <si>
    <t>2024.07.03 15:40</t>
  </si>
  <si>
    <t>1105957216096150</t>
  </si>
  <si>
    <t>허허공 user</t>
  </si>
  <si>
    <t>2024.06.27 15:31</t>
  </si>
  <si>
    <t>신유성</t>
  </si>
  <si>
    <t>천제등로24번길 17 대연동</t>
  </si>
  <si>
    <t>48460</t>
  </si>
  <si>
    <t>01028301052</t>
  </si>
  <si>
    <t>2024.07.03 15:32</t>
  </si>
  <si>
    <t>1105957293563967</t>
  </si>
  <si>
    <t>v32947919 user</t>
  </si>
  <si>
    <t>2024.06.27 15:26</t>
  </si>
  <si>
    <t>이종희</t>
  </si>
  <si>
    <t>길주로 307 7층 로얄프라자 로엔산후조리원</t>
  </si>
  <si>
    <t>14534</t>
  </si>
  <si>
    <t>01032947919</t>
  </si>
  <si>
    <t>2024.07.03 15:26</t>
  </si>
  <si>
    <t>1105941814500481</t>
  </si>
  <si>
    <t>yong joo park</t>
  </si>
  <si>
    <t>2024.06.27 15:08</t>
  </si>
  <si>
    <t>박용주</t>
  </si>
  <si>
    <t>거진읍 해오름해변길 70(오션상떼빌) 103동 301호</t>
  </si>
  <si>
    <t>24722</t>
  </si>
  <si>
    <t>01055171943</t>
  </si>
  <si>
    <t>2024.07.03 15:08</t>
  </si>
  <si>
    <t>1105941417178449</t>
  </si>
  <si>
    <t>whdtnr9923 user</t>
  </si>
  <si>
    <t>2024.06.27 15:06</t>
  </si>
  <si>
    <t>김종숙</t>
  </si>
  <si>
    <t>금정마을로 147 동래래미안아이파크 103동1804호</t>
  </si>
  <si>
    <t>47719</t>
  </si>
  <si>
    <t>01095630258</t>
  </si>
  <si>
    <t>2024.07.03 15:07</t>
  </si>
  <si>
    <t>1105972199172026</t>
  </si>
  <si>
    <t>Ki-Jeong Shim</t>
  </si>
  <si>
    <t>심기정</t>
  </si>
  <si>
    <t xml:space="preserve">설죽로 455번길 18-13, 102호 </t>
  </si>
  <si>
    <t>61057</t>
  </si>
  <si>
    <t>01036255470</t>
  </si>
  <si>
    <t>2024.07.03 15:06</t>
  </si>
  <si>
    <t>1105957290336361</t>
  </si>
  <si>
    <t>bin2648159 user</t>
  </si>
  <si>
    <t>손정빈</t>
  </si>
  <si>
    <t>백양대로1172번길 17-1 주택</t>
  </si>
  <si>
    <t>46599</t>
  </si>
  <si>
    <t>01093392965</t>
  </si>
  <si>
    <t>쇼핑몰코드</t>
  </si>
  <si>
    <t>묶음주문번호</t>
  </si>
  <si>
    <t>주문번호</t>
  </si>
  <si>
    <t>주문일자</t>
  </si>
  <si>
    <t>결제일자</t>
  </si>
  <si>
    <t>쇼핑몰상품코드</t>
  </si>
  <si>
    <t>쇼핑몰상품명</t>
  </si>
  <si>
    <t>수량</t>
  </si>
  <si>
    <t>주문금액</t>
  </si>
  <si>
    <t>주문자</t>
  </si>
  <si>
    <t>주문자연락처</t>
  </si>
  <si>
    <t>수취인</t>
  </si>
  <si>
    <t>수취인연락처1</t>
  </si>
  <si>
    <t>수취인연락처2</t>
  </si>
  <si>
    <t>우편번호</t>
  </si>
  <si>
    <t>주소</t>
  </si>
  <si>
    <t>배송요청사항</t>
  </si>
  <si>
    <t>배송비(선불/착불)</t>
  </si>
  <si>
    <t>배송비금액</t>
  </si>
  <si>
    <t>메모</t>
  </si>
  <si>
    <t>쇼핑몰명</t>
  </si>
  <si>
    <t>Non-semi-managed order</t>
  </si>
  <si>
    <t>북구</t>
  </si>
  <si>
    <t>부산광역시</t>
  </si>
  <si>
    <t>대한민국</t>
  </si>
  <si>
    <t>대한민국、부산광역시、북구、백양대로1172번길 17-1 주택</t>
  </si>
  <si>
    <t xml:space="preserve">【1】 라라비타 우유 1L*12개입 La la vita Sterilized Milk 수입라라비타멸균우유카페우유
(수량:1 piece)
</t>
  </si>
  <si>
    <t>미배송</t>
  </si>
  <si>
    <t>광주광역시</t>
  </si>
  <si>
    <t>대한민국、광주광역시、북구、설죽로 455번길 18-13, 102호</t>
  </si>
  <si>
    <t>동래구</t>
  </si>
  <si>
    <t>대한민국、부산광역시、동래구、금정마을로 147 동래래미안아이파크 103동1804호</t>
  </si>
  <si>
    <t>고성군</t>
  </si>
  <si>
    <t>강원도</t>
  </si>
  <si>
    <t>대한민국、강원도、고성군、거진읍 해오름해변길 70(오션상떼빌) 103동 301호</t>
  </si>
  <si>
    <t>부천시</t>
  </si>
  <si>
    <t>경기도</t>
  </si>
  <si>
    <t>대한민국、경기도、부천시、길주로 307 7층 로얄프라자 로엔산후조리원
VAT ID: P692150053881</t>
  </si>
  <si>
    <t>남구</t>
  </si>
  <si>
    <t>대한민국、부산광역시、남구、천제등로24번길 17 대연동</t>
  </si>
  <si>
    <t xml:space="preserve">【1】 믈레코비타 리솔라 우유 1L*6개입 수입멸균우유 Mlekovita Lisolla Sterilized Milk
(수량:1 piece)
</t>
  </si>
  <si>
    <t>노원구</t>
  </si>
  <si>
    <t>서울특별시</t>
  </si>
  <si>
    <t>대한민국、서울특별시、노원구、광운로15길 6 202호</t>
  </si>
  <si>
    <t>영등포구</t>
  </si>
  <si>
    <t>대한민국、서울특별시、영등포구、신길7동 여의대방로 43다길 8-8 지하101호 김민석 01091587050</t>
  </si>
  <si>
    <t>충주시</t>
  </si>
  <si>
    <t>충청북도</t>
  </si>
  <si>
    <t>대한민국、충청북도、충주시、동량면 지등로 447 숲길카페</t>
  </si>
  <si>
    <t xml:space="preserve">【1】 라라비타 우유 1L*12개입 La la vita Sterilized Milk 수입라라비타멸균우유카페우유
(수량:2 piece)
</t>
  </si>
  <si>
    <t>마포구</t>
  </si>
  <si>
    <t>대한민국、서울특별시、마포구、매봉산로2안길 7 1층 가정경양</t>
  </si>
  <si>
    <t>동대문구</t>
  </si>
  <si>
    <t>대한민국、서울특별시、동대문구、청계천로 471 (용두동 청계천 대성 스카이렉스2)101동1002호</t>
  </si>
  <si>
    <t>거제시</t>
  </si>
  <si>
    <t>경상남도</t>
  </si>
  <si>
    <t>대한민국、경상남도、거제시、아주2로 95 안다미로빌303호</t>
  </si>
  <si>
    <t xml:space="preserve">【1】 AA건전지20개 파워런 알카라인배터리 당일발송 Power Run Alcarline Battery
(수량:1 piece)
</t>
  </si>
  <si>
    <t>광양시</t>
  </si>
  <si>
    <t>전라남도</t>
  </si>
  <si>
    <t>대한민국、전라남도、광양시、옥곡면 큰골2길 43(문화마을)</t>
  </si>
  <si>
    <t>창원시 마산회원구</t>
  </si>
  <si>
    <t>대한민국、경상남도、창원시 마산회원구、삼호로 151 301동902호</t>
  </si>
  <si>
    <t>서대문구</t>
  </si>
  <si>
    <t>대한민국、서울특별시、서대문구、증가로21길 37-24 2층201호(항상 열려 있는 작은 대문 2층)</t>
  </si>
  <si>
    <t>대한민국、경기도、부천시、괴안동257-2 201호 괴안동257-2 201호</t>
  </si>
  <si>
    <t>구로구</t>
  </si>
  <si>
    <t>대한민국、서울특별시、구로구、부일로9길 127 힐스테이트아파트 115동1201호</t>
  </si>
  <si>
    <t>남양주시</t>
  </si>
  <si>
    <t>대한민국、경기도、남양주시、별내면 청학로 78 스파빌818호</t>
  </si>
  <si>
    <t>대구광역시</t>
  </si>
  <si>
    <t>대한민국、대구광역시、북구、동북로65길 13 광명아파트 15동 109호 (복현동 373-1)</t>
  </si>
  <si>
    <t>대한민국、서울특별시、동대문구、천호대로89길 47 303호</t>
  </si>
  <si>
    <t>부평구</t>
  </si>
  <si>
    <t>인천광역시</t>
  </si>
  <si>
    <t>대한민국、인천광역시、부평구、후정동로25번길 3-10 동남아파트 나동503호</t>
  </si>
  <si>
    <t>안양시 동안구</t>
  </si>
  <si>
    <t>대한민국、경기도、안양시 동안구、부림로 52 504동1001호</t>
  </si>
  <si>
    <t>천안시 서북구</t>
  </si>
  <si>
    <t>충청남도</t>
  </si>
  <si>
    <t>대한민국、충청남도、천안시 서북구、성거읍 성거길 20 북천안 자이 포레스트 101동 1004호</t>
  </si>
  <si>
    <t>목포시</t>
  </si>
  <si>
    <t>대한민국、전라남도、목포시、교육로 97 영동오피스텔 305호</t>
  </si>
  <si>
    <t>고양시 덕양구</t>
  </si>
  <si>
    <t>대한민국、경기도、고양시 덕양구、오금로 40 224동303호(삼송비아티움)</t>
  </si>
  <si>
    <t>원주시</t>
  </si>
  <si>
    <t>대한민국、강원도、원주시、흥양로 30 대흥2차아파트 204-303</t>
  </si>
  <si>
    <t xml:space="preserve">【1】 쿠야비약 우유 200ml*24개입 수입멸균우유 Kujawiak Sterilized Milk
(수량:1 piece)
</t>
  </si>
  <si>
    <t>남동구</t>
  </si>
  <si>
    <t>대한민국、인천광역시、남동구、논고개로 17 1112동 1603호</t>
  </si>
  <si>
    <t>군산시</t>
  </si>
  <si>
    <t>전라북도</t>
  </si>
  <si>
    <t>대한민국、전라북도、군산시、성산면 성덕길 76-1 1층</t>
  </si>
  <si>
    <t>화성시</t>
  </si>
  <si>
    <t>대한민국、경기도、화성시、동탄대로24가길 30 동탄 파크 한양수자인 134동 503호</t>
  </si>
  <si>
    <t>구미시</t>
  </si>
  <si>
    <t>경상북도</t>
  </si>
  <si>
    <t>대한민국、경상북도、구미시、봉곡북로7길 25 봉곡코아루아파트 103-305</t>
  </si>
  <si>
    <t>동구</t>
  </si>
  <si>
    <t>대한민국、대구광역시、동구、금강로16길 50 102동103호</t>
  </si>
  <si>
    <t>해운대구</t>
  </si>
  <si>
    <t>대한민국、부산광역시、해운대구、반여로 68-12 센텀롯데캐슬2차208동1601호</t>
  </si>
  <si>
    <t xml:space="preserve">【1】 틴토 우유 1L*12개입 수입멸균우유 Tinto Sterilized Milk
(수량:1 piece)
</t>
  </si>
  <si>
    <t>중구</t>
  </si>
  <si>
    <t>울산광역시</t>
  </si>
  <si>
    <t>대한민국、울산광역시、중구、남외1길 105 일신에일린의뜰114동1401호
VAT ID: 180017969838</t>
  </si>
  <si>
    <t>대한민국、인천광역시、부평구、경인로1118번길3 302호</t>
  </si>
  <si>
    <t>대한민국、대구광역시、북구、유통단지로 16 산업용재관 19동지하 수랏간한정식</t>
  </si>
  <si>
    <t>천안시 동남구</t>
  </si>
  <si>
    <t>대한민국、충청남도、천안시 동남구、충청남도 천안시 동남구 풍세로770 신도브래뉴아파트 104동 1305호
VAT ID: P200030905236</t>
  </si>
  <si>
    <t>증평군</t>
  </si>
  <si>
    <t>대한민국、충청북도、증평군、증평읍 초중9길 52 골드하임 401호</t>
  </si>
  <si>
    <t>대한민국、경기도、고양시 덕양구、화중로 222 208동408호</t>
  </si>
  <si>
    <t>대한민국、인천광역시、남동구、남촌로69번길 13-1 나동 402호</t>
  </si>
  <si>
    <t>과천시</t>
  </si>
  <si>
    <t>대한민국、경기도、과천시、관문로 143 1112동 806호</t>
  </si>
  <si>
    <t>중랑구</t>
  </si>
  <si>
    <t>대한민국、서울특별시、중랑구、용마산로 278 성원아파트 101동 1003호</t>
  </si>
  <si>
    <t>관악구</t>
  </si>
  <si>
    <t>대한민국、서울특별시、관악구、난곡로 30 관악산휴먼시아1단지 105동 1506호</t>
  </si>
  <si>
    <t>대한민국、경기도、화성시、동탄지성로 295 104동201호(참누리아파트1단지)</t>
  </si>
  <si>
    <t>양산시</t>
  </si>
  <si>
    <t>대한민국、경상남도、양산시、물금읍 황산로 707 102-202</t>
  </si>
  <si>
    <t>당진시</t>
  </si>
  <si>
    <t>대한민국、충청남도、당진시、송악읍 한진1길 249-8 당진시 송악읍 한진1길 249-8, 305
VAT ID: P230015301845</t>
  </si>
  <si>
    <t>용인시 수지구</t>
  </si>
  <si>
    <t>대한민국、경기도、용인시 수지구、손곡로 82 106동 203호</t>
  </si>
  <si>
    <t>대한민국、경기도、화성시、마도면 마도공단로3길 45 303호</t>
  </si>
  <si>
    <t>은평구</t>
  </si>
  <si>
    <t>대한민국、서울특별시、은평구、진관2로 77 우물골 아파트 207동 210호</t>
  </si>
  <si>
    <t>대한민국、경상남도、거제시、제산로 2-5 103동 1404호</t>
  </si>
  <si>
    <t>송파구</t>
  </si>
  <si>
    <t>대한민국、서울특별시、송파구、잠실로 62 트리지움 317-1804</t>
  </si>
  <si>
    <t>양평군</t>
  </si>
  <si>
    <t>대한민국、경기도、양평군、용문면 중원산로477번길 32 1층</t>
  </si>
  <si>
    <t>김해시</t>
  </si>
  <si>
    <t>대한민국、경상남도、김해시、김해시 생림면 안양로 364</t>
  </si>
  <si>
    <t xml:space="preserve">【1】 라라비타 우유 1L*12개입 La la vita Sterilized Milk 수입라라비타멸균우유카페우유
(수량:3 piece)
</t>
  </si>
  <si>
    <t>대한민국、서울특별시、노원구、공릉로 43 가길 16 201호</t>
  </si>
  <si>
    <t>대한민국、경기도、부천시、부일로 290 303호
VAT ID: EJ4135493</t>
  </si>
  <si>
    <t>창원시 마산합포구</t>
  </si>
  <si>
    <t>대한민국、경상남도、창원시 마산합포구、월영동 화인아파트 106동605호</t>
  </si>
  <si>
    <t>대한민국、경상북도、구미시、인동28길 29-6 드림빌 C동 301호 공동출입문:5008*</t>
  </si>
  <si>
    <t>성남시 분당구</t>
  </si>
  <si>
    <t>대한민국、경기도、성남시 분당구、양현로 272 310동 1101호</t>
  </si>
  <si>
    <t>대한민국、경기도、남양주시、별내중앙로 36-41 리치안위버오피스텔 1305호</t>
  </si>
  <si>
    <t>대한민국、서울특별시、관악구、양녕로 117 벽산아파트302-1501</t>
  </si>
  <si>
    <t>시흥시</t>
  </si>
  <si>
    <t>대한민국、경기도、시흥시、봉우재로61번길 29 1층 뉴캐슬피시방   문열고 문 안쪽 안내실</t>
  </si>
  <si>
    <t>대한민국、전라남도、목포시、영산로535번길6 상동 호반리젠시빌 106동 803호</t>
  </si>
  <si>
    <t>강북구</t>
  </si>
  <si>
    <t>대한민국、서울특별시、강북구、강북구 삼양동 839-78번지 b1</t>
  </si>
  <si>
    <t>대한민국、울산광역시、중구、울산광역시 중구 종가4길 10 동원로얄듀크2차 203동1103호</t>
  </si>
  <si>
    <t xml:space="preserve">【1】 라라비타 La la Vita Milk 1L * 12 Pct LalaVita Sterilized Milk Import LalaVita Sterilized Milk Cafe Milk 수입라라비타멸균우유카페우유라LAVITA
(수량:1 piece)
</t>
  </si>
  <si>
    <t>달서구</t>
  </si>
  <si>
    <t>대한민국、대구광역시、달서구、비슬로2688 1층 누리컴퓨터
VAT ID: P711150118892</t>
  </si>
  <si>
    <t>제주시</t>
  </si>
  <si>
    <t>제주특별자치도</t>
  </si>
  <si>
    <t>대한민국、제주특별자치도、제주시、한경면 청수서5길 1-7 안쪽집</t>
  </si>
  <si>
    <t>연천군</t>
  </si>
  <si>
    <t>대한민국、경기도、연천군、신서면 고대산길 35</t>
  </si>
  <si>
    <t>대한민국、경기도、화성시、동탄신리천로786 2305동1203호</t>
  </si>
  <si>
    <t>대한민국、경기도、과천시、과천대로8길 65 푸르지오 벨라르테 604동 302호</t>
  </si>
  <si>
    <t>대한민국、경기도、부천시、오정로 253 오정휴먼시아 202동501호</t>
  </si>
  <si>
    <t>수성구</t>
  </si>
  <si>
    <t>대한민국、대구광역시、수성구、신매로91 삼주한라협화 213동 1511호</t>
  </si>
  <si>
    <t>대한민국、경기도、고양시 덕양구、소만로 19 611동702호</t>
  </si>
  <si>
    <t>남원시</t>
  </si>
  <si>
    <t>대한민국、전라북도、남원시、용성로308 한빛빌딩 거성OA</t>
  </si>
  <si>
    <t>서구</t>
  </si>
  <si>
    <t>대전광역시</t>
  </si>
  <si>
    <t>대한민국、대전광역시、서구、둔산남로 127 목련아파트 203동507호</t>
  </si>
  <si>
    <t>대한민국、울산광역시、중구、산전1길 3 2층</t>
  </si>
  <si>
    <t>대한민국、인천광역시、서구、보듬로 158.제조동  605호</t>
  </si>
  <si>
    <t>해남군</t>
  </si>
  <si>
    <t>대한민국、전라남도、해남군、송지면 땅끝해안로 466-9 정자앞 갈색대문집</t>
  </si>
  <si>
    <t xml:space="preserve">【1】 틴토 우유 1L*12개입 수입멸균우유 Tinto Sterilized Milk
(수량:3 piece)
</t>
  </si>
  <si>
    <t>대한민국、서울특별시、송파구、한울마을502호 가락로 8-2 (#502Hanwul,8-2 GARAKRO) (Seokchondong223-9) 한울마을502호 (석촌동)(#502 HANWULMAEUL Building)</t>
  </si>
  <si>
    <t>부산진구</t>
  </si>
  <si>
    <t>대한민국、부산광역시、부산진구、성지로 37 래미안어반파크 114동 401호</t>
  </si>
  <si>
    <t>안동시</t>
  </si>
  <si>
    <t>대한민국、경상북도、안동시、동부동 한양 상가아파트 109호</t>
  </si>
  <si>
    <t>대한민국、경상북도、안동시、성곡천길 49 안동용상 풍림아이원리버파크  104동 102호</t>
  </si>
  <si>
    <t>대한민국、대구광역시、달서구、상원로 143 윌성동삼성래미안아파트 107동 1302호</t>
  </si>
  <si>
    <t>대한민국、서울특별시、강북구、한천로109길 83 솔그린아파트 103동 1503호</t>
  </si>
  <si>
    <t>경주시</t>
  </si>
  <si>
    <t>대한민국、경상북도、경주시、안강읍 구부랑4길 24-4 삼도타운101동305호</t>
  </si>
  <si>
    <t>대한민국、경기도、남양주시、와부읍 덕소로 118-27 102동303호</t>
  </si>
  <si>
    <t>포천시</t>
  </si>
  <si>
    <t>대한민국、경기도、포천시、군내면 반월산성로317번길 122-2 Gyeonggi-do Pocheon-si Gunnae-myeon B anwolsanseong-ro 317beon-gil 122-2
VAT ID: 9010105140026</t>
  </si>
  <si>
    <t>대한민국、인천광역시、서구、오동로 32 검단자이2단지 206동 201호</t>
  </si>
  <si>
    <t>미추홀구</t>
  </si>
  <si>
    <t>대한민국、인천광역시、미추홀구、수봉로128번길 14 단독주택</t>
  </si>
  <si>
    <t>성남시 중원구</t>
  </si>
  <si>
    <t>대한민국、경기도、성남시 중원구、산성대로540번길 10 101호</t>
  </si>
  <si>
    <t>서귀포시</t>
  </si>
  <si>
    <t>대한민국、제주특별자치도、서귀포시、203, 태화빌 5124, 중산간동로, 표선면</t>
  </si>
  <si>
    <t>대한민국、인천광역시、서구、서로3로 49 검단 LH13단지 1301동 1007호</t>
  </si>
  <si>
    <t>Order type</t>
  </si>
  <si>
    <t>구매자 확인 시간</t>
  </si>
  <si>
    <t>배송 시간</t>
  </si>
  <si>
    <t>운송장 번호</t>
  </si>
  <si>
    <t>배송 기한</t>
  </si>
  <si>
    <t>배송 수단</t>
  </si>
  <si>
    <t>모바일</t>
  </si>
  <si>
    <t>연락처</t>
  </si>
  <si>
    <t>도시</t>
  </si>
  <si>
    <t>시/도</t>
  </si>
  <si>
    <t>구매자 국가</t>
  </si>
  <si>
    <t>수취인 이름</t>
  </si>
  <si>
    <t>수령인 주소</t>
  </si>
  <si>
    <t>주문 메모</t>
  </si>
  <si>
    <t>제품 코드</t>
  </si>
  <si>
    <t>제품 정보</t>
  </si>
  <si>
    <t>스토어 프로모션</t>
  </si>
  <si>
    <t>DDP tariff</t>
  </si>
  <si>
    <t>주문 금액</t>
  </si>
  <si>
    <t>플랫폼 자체 징수 및 납부 여부</t>
  </si>
  <si>
    <t>추정 VAT</t>
  </si>
  <si>
    <t>배송비</t>
  </si>
  <si>
    <t>총 제품</t>
  </si>
  <si>
    <t>결제 시간</t>
  </si>
  <si>
    <t>주문시간</t>
  </si>
  <si>
    <t>구매자 이름</t>
  </si>
  <si>
    <t>소유자</t>
  </si>
  <si>
    <t>주문 상태</t>
  </si>
  <si>
    <t>주문 ID</t>
  </si>
  <si>
    <t>-</t>
    <phoneticPr fontId="2" type="noConversion"/>
  </si>
  <si>
    <t>[전표묶음1] 주문번호(중복 주문)</t>
  </si>
  <si>
    <t>[전표묶음2] 주문번호(중복 주문)</t>
  </si>
  <si>
    <t>[전표묶음3] 주문번호(중복 주문)</t>
  </si>
  <si>
    <t>[전표묶음4] 주문번호(중복 주문)</t>
  </si>
  <si>
    <t>[전표묶음5] 주문번호(중복 주문)</t>
  </si>
  <si>
    <t>[전표묶음6] 주문번호(중복 주문)</t>
  </si>
  <si>
    <t>[전표묶음7] 주문번호(중복 주문)</t>
  </si>
  <si>
    <t>[전표묶음8] 주문번호(중복 주문)</t>
  </si>
  <si>
    <t>[전표묶음9] 주문번호(중복 주문)</t>
  </si>
  <si>
    <t>[전표묶음10] 주문번호(중복 주문)</t>
  </si>
  <si>
    <t>[전표묶음11] 주문번호(중복 주문)</t>
  </si>
  <si>
    <t>[전표묶음12] 주문번호(중복 주문)</t>
  </si>
  <si>
    <t>[전표묶음13] 주문번호(중복 주문)</t>
  </si>
  <si>
    <t>[전표묶음14] OK</t>
  </si>
  <si>
    <t>[전표묶음15] OK</t>
  </si>
  <si>
    <t>[전표묶음16] OK</t>
  </si>
  <si>
    <t>[전표묶음17] OK</t>
  </si>
  <si>
    <t>[전표묶음18] OK</t>
  </si>
  <si>
    <t>[전표묶음19] OK</t>
  </si>
  <si>
    <t>[전표묶음20] OK</t>
  </si>
  <si>
    <t>[전표묶음21] OK</t>
  </si>
  <si>
    <t>[전표묶음22] OK</t>
  </si>
  <si>
    <t>[전표묶음23] OK</t>
  </si>
  <si>
    <t>[전표묶음24] OK</t>
  </si>
  <si>
    <t>[전표묶음25] OK</t>
  </si>
  <si>
    <t>[전표묶음26] OK</t>
  </si>
  <si>
    <t>[전표묶음27] OK</t>
  </si>
  <si>
    <t>[전표묶음28] OK</t>
  </si>
  <si>
    <t>[전표묶음29] OK</t>
  </si>
  <si>
    <t>[전표묶음30] OK</t>
  </si>
  <si>
    <t>[전표묶음31] OK</t>
  </si>
  <si>
    <t>[전표묶음32] OK</t>
  </si>
  <si>
    <t>[전표묶음33]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</si>
</sst>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1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indexed="55"/>
      </patternFill>
    </fill>
    <fill>
      <patternFill patternType="solid">
        <fgColor rgb="FFEBF1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2">
      <alignment vertical="center"/>
    </xf>
    <xf numFmtId="49" fontId="3" fillId="0" borderId="0" xfId="2" applyNumberFormat="1" applyAlignment="1"/>
    <xf numFmtId="49" fontId="1" fillId="2" borderId="0" xfId="1" applyNumberFormat="1" applyAlignment="1"/>
    <xf numFmtId="0" fontId="1" fillId="2" borderId="0" xfId="1">
      <alignment vertical="center"/>
    </xf>
    <xf numFmtId="0" fontId="1" fillId="2" borderId="0" xfId="1" applyNumberFormat="1" applyAlignment="1">
      <alignment wrapText="1"/>
    </xf>
    <xf numFmtId="0" fontId="1" fillId="2" borderId="0" xfId="1" applyNumberFormat="1">
      <alignment vertical="center"/>
    </xf>
    <xf numFmtId="0" fontId="5" fillId="5" borderId="1" xfId="0" applyNumberFormat="1" applyFont="1" applyFill="1" applyBorder="1" applyProtection="1">
      <alignment vertical="center"/>
      <protection locked="0"/>
    </xf>
    <xf numFmtId="0" fontId="4" fillId="5" borderId="1" xfId="0" applyNumberFormat="1" applyFont="1" applyFill="1" applyBorder="1" applyProtection="1">
      <alignment vertical="center"/>
      <protection locked="0"/>
    </xf>
    <xf numFmtId="0" fontId="0" fillId="0" borderId="1" xfId="0" applyNumberFormat="1" applyBorder="1" applyProtection="1">
      <alignment vertical="center"/>
      <protection locked="0"/>
    </xf>
    <xf numFmtId="0" fontId="0" fillId="0" borderId="0" xfId="0" applyNumberFormat="1" applyProtection="1">
      <alignment vertical="center"/>
      <protection locked="0"/>
    </xf>
    <xf numFmtId="0" fontId="3" fillId="4" borderId="0" xfId="2" applyFill="1" applyAlignment="1">
      <alignment horizontal="center" vertical="center"/>
    </xf>
    <xf numFmtId="0" fontId="0" fillId="3" borderId="0" xfId="0" applyNumberFormat="1" applyFill="1" applyProtection="1">
      <alignment vertical="center"/>
      <protection locked="0"/>
    </xf>
    <xf numFmtId="0" fontId="0" fillId="0" borderId="1" xfId="0" applyNumberFormat="1" applyFill="1" applyBorder="1" applyProtection="1">
      <alignment vertical="center"/>
      <protection locked="0"/>
    </xf>
    <xf numFmtId="49" fontId="0" fillId="0" borderId="1" xfId="0" applyNumberFormat="1" applyFill="1" applyBorder="1" applyProtection="1">
      <alignment vertical="center"/>
      <protection locked="0"/>
    </xf>
    <xf numFmtId="0" fontId="0" fillId="0" borderId="2" xfId="0" applyNumberFormat="1" applyFill="1" applyBorder="1" applyProtection="1">
      <alignment vertical="center"/>
      <protection locked="0"/>
    </xf>
    <xf numFmtId="0" fontId="0" fillId="0" borderId="1" xfId="0" applyNumberFormat="1" applyFill="1" applyBorder="1" applyAlignment="1" applyProtection="1">
      <alignment vertical="center" wrapText="1"/>
      <protection locked="0"/>
    </xf>
  </cellXfs>
  <cellStyles count="3">
    <cellStyle name="좋음" xfId="1" builtinId="2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4"/>
  <sheetViews>
    <sheetView tabSelected="1" workbookViewId="0">
      <pane ySplit="1" topLeftCell="A17" activePane="bottomLeft" state="frozenSplit"/>
      <selection pane="bottomLeft" activeCell="A25" sqref="A25"/>
    </sheetView>
  </sheetViews>
  <sheetFormatPr defaultRowHeight="17" x14ac:dyDescent="0.45"/>
  <cols>
    <col min="1" max="1" width="10.58203125" style="9" bestFit="1" customWidth="1"/>
    <col min="2" max="2" width="12.5" style="9" bestFit="1" customWidth="1"/>
    <col min="3" max="3" width="8.6640625" style="9"/>
    <col min="4" max="4" width="21.75" style="9" customWidth="1"/>
    <col min="5" max="5" width="17.1640625" style="9" bestFit="1" customWidth="1"/>
    <col min="6" max="6" width="14.5" style="9" bestFit="1" customWidth="1"/>
    <col min="7" max="7" width="12.5" style="9" bestFit="1" customWidth="1"/>
    <col min="8" max="8" width="8.6640625" style="9"/>
    <col min="9" max="10" width="13.58203125" style="9" customWidth="1"/>
    <col min="11" max="11" width="6.83203125" style="9" bestFit="1" customWidth="1"/>
    <col min="12" max="12" width="12.5" style="9" bestFit="1" customWidth="1"/>
    <col min="13" max="13" width="6.83203125" style="9" bestFit="1" customWidth="1"/>
    <col min="14" max="14" width="13.6640625" style="9" bestFit="1" customWidth="1"/>
    <col min="15" max="15" width="13.4140625" style="9" bestFit="1" customWidth="1"/>
    <col min="16" max="16" width="8.5" style="9" bestFit="1" customWidth="1"/>
    <col min="17" max="17" width="5" style="9" bestFit="1" customWidth="1"/>
    <col min="18" max="18" width="12.33203125" style="9" bestFit="1" customWidth="1"/>
    <col min="19" max="19" width="16.33203125" style="9" bestFit="1" customWidth="1"/>
    <col min="20" max="20" width="13.58203125" style="9" customWidth="1"/>
    <col min="21" max="21" width="4.83203125" style="9" bestFit="1" customWidth="1"/>
    <col min="22" max="22" width="8.6640625" style="9"/>
    <col min="23" max="16384" width="8.6640625" style="10"/>
  </cols>
  <sheetData>
    <row r="1" spans="1:23" ht="17.5" thickBot="1" x14ac:dyDescent="0.5">
      <c r="A1" s="7" t="s">
        <v>770</v>
      </c>
      <c r="B1" s="7" t="s">
        <v>771</v>
      </c>
      <c r="C1" s="7" t="s">
        <v>772</v>
      </c>
      <c r="D1" s="7" t="s">
        <v>773</v>
      </c>
      <c r="E1" s="7" t="s">
        <v>774</v>
      </c>
      <c r="F1" s="7" t="s">
        <v>775</v>
      </c>
      <c r="G1" s="7" t="s">
        <v>776</v>
      </c>
      <c r="H1" s="7" t="s">
        <v>0</v>
      </c>
      <c r="I1" s="7" t="s">
        <v>777</v>
      </c>
      <c r="J1" s="7" t="s">
        <v>778</v>
      </c>
      <c r="K1" s="7" t="s">
        <v>779</v>
      </c>
      <c r="L1" s="7" t="s">
        <v>780</v>
      </c>
      <c r="M1" s="7" t="s">
        <v>781</v>
      </c>
      <c r="N1" s="7" t="s">
        <v>782</v>
      </c>
      <c r="O1" s="8" t="s">
        <v>783</v>
      </c>
      <c r="P1" s="8" t="s">
        <v>784</v>
      </c>
      <c r="Q1" s="7" t="s">
        <v>785</v>
      </c>
      <c r="R1" s="8" t="s">
        <v>786</v>
      </c>
      <c r="S1" s="8" t="s">
        <v>787</v>
      </c>
      <c r="T1" s="8" t="s">
        <v>788</v>
      </c>
      <c r="U1" s="8" t="s">
        <v>789</v>
      </c>
      <c r="V1" s="7" t="s">
        <v>790</v>
      </c>
      <c r="W1" s="12" t="s">
        <v>1</v>
      </c>
    </row>
    <row r="2" spans="1:23" ht="37" customHeight="1" thickTop="1" thickBot="1" x14ac:dyDescent="0.5">
      <c r="A2" s="13" t="e">
        <f>IF('1_주문수집'!I2&lt;&gt;"", "A0018", "")</f>
        <v>#VALUE!</v>
      </c>
      <c r="B2" s="13">
        <f>C2</f>
        <v>0</v>
      </c>
      <c r="C2" s="15">
        <f>알리입력사항!A2</f>
        <v>0</v>
      </c>
      <c r="D2" s="16" t="str">
        <f ca="1">IF(ISBLANK(I2), "", TEXT(TODAY(), "YYYYMMDD"))&amp;" 00:00:00"</f>
        <v>20240628 00:00:00</v>
      </c>
      <c r="E2" s="13" t="str">
        <f ca="1">D2</f>
        <v>20240628 00:00:00</v>
      </c>
      <c r="F2" s="13" t="e">
        <f>IF(
    ISNUMBER(FIND(";", 알리입력사항!O2)),
    MID(알리입력사항!O2, FIND(";", 알리입력사항!O2) + 1, FIND("*", 알리입력사항!O2, FIND(";", 알리입력사항!O2)) - FIND(";", 알리입력사항!O2) - 1),
    MID(알리입력사항!O2, 1, FIND("*", 알리입력사항!O2) - 1)
)</f>
        <v>#VALUE!</v>
      </c>
      <c r="G2" s="14">
        <f>알리입력사항!N2</f>
        <v>0</v>
      </c>
      <c r="H2" s="13" t="s">
        <v>997</v>
      </c>
      <c r="I2" s="13" t="e">
        <f>IF(
    ISNUMBER(FIND(";", 알리입력사항!O2)),
    VALUE(MID(알리입력사항!O2, FIND("-", 알리입력사항!O2, FIND(";", 알리입력사항!O2)) + 1, FIND("*", 알리입력사항!O2, FIND(";", 알리입력사항!O2)) - FIND("-", 알리입력사항!O2, FIND(";", 알리입력사항!O2)) - 1)),
    VALUE(MID(알리입력사항!O2, FIND("-", 알리입력사항!O2) + 1, FIND("*", 알리입력사항!O2) - FIND("-", 알리입력사항!O2) - 1))
)</f>
        <v>#VALUE!</v>
      </c>
      <c r="J2" s="13">
        <f>VALUE(알리입력사항!G2)</f>
        <v>0</v>
      </c>
      <c r="K2" s="14">
        <f>알리입력사항!R2</f>
        <v>0</v>
      </c>
      <c r="L2" s="14">
        <f>알리입력사항!Y2</f>
        <v>0</v>
      </c>
      <c r="M2" s="14">
        <f>K2</f>
        <v>0</v>
      </c>
      <c r="N2" s="14">
        <f>L2</f>
        <v>0</v>
      </c>
      <c r="O2" s="13"/>
      <c r="P2" s="14">
        <f>알리입력사항!W2</f>
        <v>0</v>
      </c>
      <c r="Q2" s="14">
        <f>알리입력사항!V2</f>
        <v>0</v>
      </c>
      <c r="R2" s="13"/>
      <c r="S2" s="13"/>
      <c r="T2" s="13">
        <f>VALUE(알리입력사항!H2)</f>
        <v>0</v>
      </c>
      <c r="U2" s="13"/>
      <c r="V2" s="13" t="e">
        <f>IF(I2&lt;&gt;"", "알리익스프레스", "")</f>
        <v>#VALUE!</v>
      </c>
      <c r="W2" s="10" t="s">
        <v>998</v>
      </c>
    </row>
    <row r="3" spans="1:23" ht="18" thickTop="1" thickBot="1" x14ac:dyDescent="0.5">
      <c r="A3" s="13" t="e">
        <f>IF('1_주문수집'!I3&lt;&gt;"", "A0018", "")</f>
        <v>#VALUE!</v>
      </c>
      <c r="B3" s="13">
        <f t="shared" ref="B3:B34" si="0">C3</f>
        <v>0</v>
      </c>
      <c r="C3" s="15">
        <f>알리입력사항!A3</f>
        <v>0</v>
      </c>
      <c r="D3" s="16" t="str">
        <f t="shared" ref="D3:D14" ca="1" si="1">IF(ISBLANK(I3), "", TEXT(TODAY(), "YYYYMMDD"))&amp;" 00:00:00"</f>
        <v>20240628 00:00:00</v>
      </c>
      <c r="E3" s="13" t="str">
        <f t="shared" ref="E3:E34" ca="1" si="2">D3</f>
        <v>20240628 00:00:00</v>
      </c>
      <c r="F3" s="13" t="e">
        <f>IF(
    ISNUMBER(FIND(";", 알리입력사항!O3)),
    MID(알리입력사항!O3, FIND(";", 알리입력사항!O3) + 1, FIND("*", 알리입력사항!O3, FIND(";", 알리입력사항!O3)) - FIND(";", 알리입력사항!O3) - 1),
    MID(알리입력사항!O3, 1, FIND("*", 알리입력사항!O3) - 1)
)</f>
        <v>#VALUE!</v>
      </c>
      <c r="G3" s="14">
        <f>알리입력사항!N3</f>
        <v>0</v>
      </c>
      <c r="H3" s="13" t="s">
        <v>997</v>
      </c>
      <c r="I3" s="13" t="e">
        <f>IF(
    ISNUMBER(FIND(";", 알리입력사항!O3)),
    VALUE(MID(알리입력사항!O3, FIND("-", 알리입력사항!O3, FIND(";", 알리입력사항!O3)) + 1, FIND("*", 알리입력사항!O3, FIND(";", 알리입력사항!O3)) - FIND("-", 알리입력사항!O3, FIND(";", 알리입력사항!O3)) - 1)),
    VALUE(MID(알리입력사항!O3, FIND("-", 알리입력사항!O3) + 1, FIND("*", 알리입력사항!O3) - FIND("-", 알리입력사항!O3) - 1))
)</f>
        <v>#VALUE!</v>
      </c>
      <c r="J3" s="13">
        <f>VALUE(알리입력사항!G3)</f>
        <v>0</v>
      </c>
      <c r="K3" s="14">
        <f>알리입력사항!R3</f>
        <v>0</v>
      </c>
      <c r="L3" s="14">
        <f>알리입력사항!Y3</f>
        <v>0</v>
      </c>
      <c r="M3" s="14">
        <f t="shared" ref="M3:M14" si="3">K3</f>
        <v>0</v>
      </c>
      <c r="N3" s="14">
        <f t="shared" ref="N3:N14" si="4">L3</f>
        <v>0</v>
      </c>
      <c r="O3" s="13"/>
      <c r="P3" s="14">
        <f>알리입력사항!W3</f>
        <v>0</v>
      </c>
      <c r="Q3" s="14">
        <f>알리입력사항!V3</f>
        <v>0</v>
      </c>
      <c r="R3" s="13"/>
      <c r="S3" s="13"/>
      <c r="T3" s="13">
        <f>VALUE(알리입력사항!H3)</f>
        <v>0</v>
      </c>
      <c r="U3" s="13"/>
      <c r="V3" s="13" t="e">
        <f t="shared" ref="V3:V14" si="5">IF(I3&lt;&gt;"", "알리익스프레스", "")</f>
        <v>#VALUE!</v>
      </c>
      <c r="W3" s="10" t="s">
        <v>999</v>
      </c>
    </row>
    <row r="4" spans="1:23" ht="18" thickTop="1" thickBot="1" x14ac:dyDescent="0.5">
      <c r="A4" s="13" t="e">
        <f>IF('1_주문수집'!I4&lt;&gt;"", "A0018", "")</f>
        <v>#VALUE!</v>
      </c>
      <c r="B4" s="13">
        <f t="shared" si="0"/>
        <v>0</v>
      </c>
      <c r="C4" s="15">
        <f>알리입력사항!A4</f>
        <v>0</v>
      </c>
      <c r="D4" s="16" t="str">
        <f t="shared" ca="1" si="1"/>
        <v>20240628 00:00:00</v>
      </c>
      <c r="E4" s="13" t="str">
        <f t="shared" ca="1" si="2"/>
        <v>20240628 00:00:00</v>
      </c>
      <c r="F4" s="13" t="e">
        <f>IF(
    ISNUMBER(FIND(";", 알리입력사항!O4)),
    MID(알리입력사항!O4, FIND(";", 알리입력사항!O4) + 1, FIND("*", 알리입력사항!O4, FIND(";", 알리입력사항!O4)) - FIND(";", 알리입력사항!O4) - 1),
    MID(알리입력사항!O4, 1, FIND("*", 알리입력사항!O4) - 1)
)</f>
        <v>#VALUE!</v>
      </c>
      <c r="G4" s="14">
        <f>알리입력사항!N4</f>
        <v>0</v>
      </c>
      <c r="H4" s="13" t="s">
        <v>997</v>
      </c>
      <c r="I4" s="13" t="e">
        <f>IF(
    ISNUMBER(FIND(";", 알리입력사항!O4)),
    VALUE(MID(알리입력사항!O4, FIND("-", 알리입력사항!O4, FIND(";", 알리입력사항!O4)) + 1, FIND("*", 알리입력사항!O4, FIND(";", 알리입력사항!O4)) - FIND("-", 알리입력사항!O4, FIND(";", 알리입력사항!O4)) - 1)),
    VALUE(MID(알리입력사항!O4, FIND("-", 알리입력사항!O4) + 1, FIND("*", 알리입력사항!O4) - FIND("-", 알리입력사항!O4) - 1))
)</f>
        <v>#VALUE!</v>
      </c>
      <c r="J4" s="13">
        <f>VALUE(알리입력사항!G4)</f>
        <v>0</v>
      </c>
      <c r="K4" s="14">
        <f>알리입력사항!R4</f>
        <v>0</v>
      </c>
      <c r="L4" s="14">
        <f>알리입력사항!Y4</f>
        <v>0</v>
      </c>
      <c r="M4" s="14">
        <f t="shared" si="3"/>
        <v>0</v>
      </c>
      <c r="N4" s="14">
        <f t="shared" si="4"/>
        <v>0</v>
      </c>
      <c r="O4" s="13"/>
      <c r="P4" s="14">
        <f>알리입력사항!W4</f>
        <v>0</v>
      </c>
      <c r="Q4" s="14">
        <f>알리입력사항!V4</f>
        <v>0</v>
      </c>
      <c r="R4" s="13"/>
      <c r="S4" s="13"/>
      <c r="T4" s="13">
        <f>VALUE(알리입력사항!H4)</f>
        <v>0</v>
      </c>
      <c r="U4" s="13"/>
      <c r="V4" s="13" t="e">
        <f t="shared" si="5"/>
        <v>#VALUE!</v>
      </c>
      <c r="W4" s="10" t="s">
        <v>1000</v>
      </c>
    </row>
    <row r="5" spans="1:23" ht="18" thickTop="1" thickBot="1" x14ac:dyDescent="0.5">
      <c r="A5" s="13" t="e">
        <f>IF('1_주문수집'!I5&lt;&gt;"", "A0018", "")</f>
        <v>#VALUE!</v>
      </c>
      <c r="B5" s="13">
        <f t="shared" si="0"/>
        <v>0</v>
      </c>
      <c r="C5" s="15">
        <f>알리입력사항!A5</f>
        <v>0</v>
      </c>
      <c r="D5" s="16" t="str">
        <f t="shared" ca="1" si="1"/>
        <v>20240628 00:00:00</v>
      </c>
      <c r="E5" s="13" t="str">
        <f t="shared" ca="1" si="2"/>
        <v>20240628 00:00:00</v>
      </c>
      <c r="F5" s="13" t="e">
        <f>IF(
    ISNUMBER(FIND(";", 알리입력사항!O5)),
    MID(알리입력사항!O5, FIND(";", 알리입력사항!O5) + 1, FIND("*", 알리입력사항!O5, FIND(";", 알리입력사항!O5)) - FIND(";", 알리입력사항!O5) - 1),
    MID(알리입력사항!O5, 1, FIND("*", 알리입력사항!O5) - 1)
)</f>
        <v>#VALUE!</v>
      </c>
      <c r="G5" s="14">
        <f>알리입력사항!N5</f>
        <v>0</v>
      </c>
      <c r="H5" s="13" t="s">
        <v>997</v>
      </c>
      <c r="I5" s="13" t="e">
        <f>IF(
    ISNUMBER(FIND(";", 알리입력사항!O5)),
    VALUE(MID(알리입력사항!O5, FIND("-", 알리입력사항!O5, FIND(";", 알리입력사항!O5)) + 1, FIND("*", 알리입력사항!O5, FIND(";", 알리입력사항!O5)) - FIND("-", 알리입력사항!O5, FIND(";", 알리입력사항!O5)) - 1)),
    VALUE(MID(알리입력사항!O5, FIND("-", 알리입력사항!O5) + 1, FIND("*", 알리입력사항!O5) - FIND("-", 알리입력사항!O5) - 1))
)</f>
        <v>#VALUE!</v>
      </c>
      <c r="J5" s="13">
        <f>VALUE(알리입력사항!G5)</f>
        <v>0</v>
      </c>
      <c r="K5" s="14">
        <f>알리입력사항!R5</f>
        <v>0</v>
      </c>
      <c r="L5" s="14">
        <f>알리입력사항!Y5</f>
        <v>0</v>
      </c>
      <c r="M5" s="14">
        <f t="shared" si="3"/>
        <v>0</v>
      </c>
      <c r="N5" s="14">
        <f t="shared" si="4"/>
        <v>0</v>
      </c>
      <c r="O5" s="13"/>
      <c r="P5" s="14">
        <f>알리입력사항!W5</f>
        <v>0</v>
      </c>
      <c r="Q5" s="14">
        <f>알리입력사항!V5</f>
        <v>0</v>
      </c>
      <c r="R5" s="13"/>
      <c r="S5" s="13"/>
      <c r="T5" s="13">
        <f>VALUE(알리입력사항!H5)</f>
        <v>0</v>
      </c>
      <c r="U5" s="13"/>
      <c r="V5" s="13" t="e">
        <f t="shared" si="5"/>
        <v>#VALUE!</v>
      </c>
      <c r="W5" s="10" t="s">
        <v>1001</v>
      </c>
    </row>
    <row r="6" spans="1:23" ht="18" thickTop="1" thickBot="1" x14ac:dyDescent="0.5">
      <c r="A6" s="13" t="e">
        <f>IF('1_주문수집'!I6&lt;&gt;"", "A0018", "")</f>
        <v>#VALUE!</v>
      </c>
      <c r="B6" s="13">
        <f t="shared" si="0"/>
        <v>0</v>
      </c>
      <c r="C6" s="15">
        <f>알리입력사항!A6</f>
        <v>0</v>
      </c>
      <c r="D6" s="16" t="str">
        <f t="shared" ca="1" si="1"/>
        <v>20240628 00:00:00</v>
      </c>
      <c r="E6" s="13" t="str">
        <f t="shared" ca="1" si="2"/>
        <v>20240628 00:00:00</v>
      </c>
      <c r="F6" s="13" t="e">
        <f>IF(
    ISNUMBER(FIND(";", 알리입력사항!O6)),
    MID(알리입력사항!O6, FIND(";", 알리입력사항!O6) + 1, FIND("*", 알리입력사항!O6, FIND(";", 알리입력사항!O6)) - FIND(";", 알리입력사항!O6) - 1),
    MID(알리입력사항!O6, 1, FIND("*", 알리입력사항!O6) - 1)
)</f>
        <v>#VALUE!</v>
      </c>
      <c r="G6" s="14">
        <f>알리입력사항!N6</f>
        <v>0</v>
      </c>
      <c r="H6" s="13" t="s">
        <v>997</v>
      </c>
      <c r="I6" s="13" t="e">
        <f>IF(
    ISNUMBER(FIND(";", 알리입력사항!O6)),
    VALUE(MID(알리입력사항!O6, FIND("-", 알리입력사항!O6, FIND(";", 알리입력사항!O6)) + 1, FIND("*", 알리입력사항!O6, FIND(";", 알리입력사항!O6)) - FIND("-", 알리입력사항!O6, FIND(";", 알리입력사항!O6)) - 1)),
    VALUE(MID(알리입력사항!O6, FIND("-", 알리입력사항!O6) + 1, FIND("*", 알리입력사항!O6) - FIND("-", 알리입력사항!O6) - 1))
)</f>
        <v>#VALUE!</v>
      </c>
      <c r="J6" s="13">
        <f>VALUE(알리입력사항!G6)</f>
        <v>0</v>
      </c>
      <c r="K6" s="14">
        <f>알리입력사항!R6</f>
        <v>0</v>
      </c>
      <c r="L6" s="14">
        <f>알리입력사항!Y6</f>
        <v>0</v>
      </c>
      <c r="M6" s="14">
        <f t="shared" si="3"/>
        <v>0</v>
      </c>
      <c r="N6" s="14">
        <f t="shared" si="4"/>
        <v>0</v>
      </c>
      <c r="O6" s="13"/>
      <c r="P6" s="14">
        <f>알리입력사항!W6</f>
        <v>0</v>
      </c>
      <c r="Q6" s="14">
        <f>알리입력사항!V6</f>
        <v>0</v>
      </c>
      <c r="R6" s="13"/>
      <c r="S6" s="13"/>
      <c r="T6" s="13">
        <f>VALUE(알리입력사항!H6)</f>
        <v>0</v>
      </c>
      <c r="U6" s="13"/>
      <c r="V6" s="13" t="e">
        <f t="shared" si="5"/>
        <v>#VALUE!</v>
      </c>
      <c r="W6" s="10" t="s">
        <v>1002</v>
      </c>
    </row>
    <row r="7" spans="1:23" ht="18" thickTop="1" thickBot="1" x14ac:dyDescent="0.5">
      <c r="A7" s="13" t="e">
        <f>IF('1_주문수집'!I7&lt;&gt;"", "A0018", "")</f>
        <v>#VALUE!</v>
      </c>
      <c r="B7" s="13">
        <f t="shared" si="0"/>
        <v>0</v>
      </c>
      <c r="C7" s="15">
        <f>알리입력사항!A7</f>
        <v>0</v>
      </c>
      <c r="D7" s="16" t="str">
        <f t="shared" ca="1" si="1"/>
        <v>20240628 00:00:00</v>
      </c>
      <c r="E7" s="13" t="str">
        <f t="shared" ca="1" si="2"/>
        <v>20240628 00:00:00</v>
      </c>
      <c r="F7" s="13" t="e">
        <f>IF(
    ISNUMBER(FIND(";", 알리입력사항!O7)),
    MID(알리입력사항!O7, FIND(";", 알리입력사항!O7) + 1, FIND("*", 알리입력사항!O7, FIND(";", 알리입력사항!O7)) - FIND(";", 알리입력사항!O7) - 1),
    MID(알리입력사항!O7, 1, FIND("*", 알리입력사항!O7) - 1)
)</f>
        <v>#VALUE!</v>
      </c>
      <c r="G7" s="14">
        <f>알리입력사항!N7</f>
        <v>0</v>
      </c>
      <c r="H7" s="13" t="s">
        <v>997</v>
      </c>
      <c r="I7" s="13" t="e">
        <f>IF(
    ISNUMBER(FIND(";", 알리입력사항!O7)),
    VALUE(MID(알리입력사항!O7, FIND("-", 알리입력사항!O7, FIND(";", 알리입력사항!O7)) + 1, FIND("*", 알리입력사항!O7, FIND(";", 알리입력사항!O7)) - FIND("-", 알리입력사항!O7, FIND(";", 알리입력사항!O7)) - 1)),
    VALUE(MID(알리입력사항!O7, FIND("-", 알리입력사항!O7) + 1, FIND("*", 알리입력사항!O7) - FIND("-", 알리입력사항!O7) - 1))
)</f>
        <v>#VALUE!</v>
      </c>
      <c r="J7" s="13">
        <f>VALUE(알리입력사항!G7)</f>
        <v>0</v>
      </c>
      <c r="K7" s="14">
        <f>알리입력사항!R7</f>
        <v>0</v>
      </c>
      <c r="L7" s="14">
        <f>알리입력사항!Y7</f>
        <v>0</v>
      </c>
      <c r="M7" s="14">
        <f t="shared" si="3"/>
        <v>0</v>
      </c>
      <c r="N7" s="14">
        <f t="shared" si="4"/>
        <v>0</v>
      </c>
      <c r="O7" s="13"/>
      <c r="P7" s="14">
        <f>알리입력사항!W7</f>
        <v>0</v>
      </c>
      <c r="Q7" s="14">
        <f>알리입력사항!V7</f>
        <v>0</v>
      </c>
      <c r="R7" s="13"/>
      <c r="S7" s="13"/>
      <c r="T7" s="13">
        <f>VALUE(알리입력사항!H7)</f>
        <v>0</v>
      </c>
      <c r="U7" s="13"/>
      <c r="V7" s="13" t="e">
        <f t="shared" si="5"/>
        <v>#VALUE!</v>
      </c>
      <c r="W7" s="10" t="s">
        <v>1003</v>
      </c>
    </row>
    <row r="8" spans="1:23" ht="18" thickTop="1" thickBot="1" x14ac:dyDescent="0.5">
      <c r="A8" s="13" t="e">
        <f>IF('1_주문수집'!I8&lt;&gt;"", "A0018", "")</f>
        <v>#VALUE!</v>
      </c>
      <c r="B8" s="13">
        <f t="shared" si="0"/>
        <v>0</v>
      </c>
      <c r="C8" s="15">
        <f>알리입력사항!A8</f>
        <v>0</v>
      </c>
      <c r="D8" s="16" t="str">
        <f t="shared" ca="1" si="1"/>
        <v>20240628 00:00:00</v>
      </c>
      <c r="E8" s="13" t="str">
        <f t="shared" ca="1" si="2"/>
        <v>20240628 00:00:00</v>
      </c>
      <c r="F8" s="13" t="e">
        <f>IF(
    ISNUMBER(FIND(";", 알리입력사항!O8)),
    MID(알리입력사항!O8, FIND(";", 알리입력사항!O8) + 1, FIND("*", 알리입력사항!O8, FIND(";", 알리입력사항!O8)) - FIND(";", 알리입력사항!O8) - 1),
    MID(알리입력사항!O8, 1, FIND("*", 알리입력사항!O8) - 1)
)</f>
        <v>#VALUE!</v>
      </c>
      <c r="G8" s="14">
        <f>알리입력사항!N8</f>
        <v>0</v>
      </c>
      <c r="H8" s="13" t="s">
        <v>997</v>
      </c>
      <c r="I8" s="13" t="e">
        <f>IF(
    ISNUMBER(FIND(";", 알리입력사항!O8)),
    VALUE(MID(알리입력사항!O8, FIND("-", 알리입력사항!O8, FIND(";", 알리입력사항!O8)) + 1, FIND("*", 알리입력사항!O8, FIND(";", 알리입력사항!O8)) - FIND("-", 알리입력사항!O8, FIND(";", 알리입력사항!O8)) - 1)),
    VALUE(MID(알리입력사항!O8, FIND("-", 알리입력사항!O8) + 1, FIND("*", 알리입력사항!O8) - FIND("-", 알리입력사항!O8) - 1))
)</f>
        <v>#VALUE!</v>
      </c>
      <c r="J8" s="13">
        <f>VALUE(알리입력사항!G8)</f>
        <v>0</v>
      </c>
      <c r="K8" s="14">
        <f>알리입력사항!R8</f>
        <v>0</v>
      </c>
      <c r="L8" s="14">
        <f>알리입력사항!Y8</f>
        <v>0</v>
      </c>
      <c r="M8" s="14">
        <f t="shared" si="3"/>
        <v>0</v>
      </c>
      <c r="N8" s="14">
        <f t="shared" si="4"/>
        <v>0</v>
      </c>
      <c r="O8" s="13"/>
      <c r="P8" s="14">
        <f>알리입력사항!W8</f>
        <v>0</v>
      </c>
      <c r="Q8" s="14">
        <f>알리입력사항!V8</f>
        <v>0</v>
      </c>
      <c r="R8" s="13"/>
      <c r="S8" s="13"/>
      <c r="T8" s="13">
        <f>VALUE(알리입력사항!H8)</f>
        <v>0</v>
      </c>
      <c r="U8" s="13"/>
      <c r="V8" s="13" t="e">
        <f t="shared" si="5"/>
        <v>#VALUE!</v>
      </c>
      <c r="W8" s="10" t="s">
        <v>1004</v>
      </c>
    </row>
    <row r="9" spans="1:23" ht="18" thickTop="1" thickBot="1" x14ac:dyDescent="0.5">
      <c r="A9" s="13" t="e">
        <f>IF('1_주문수집'!I9&lt;&gt;"", "A0018", "")</f>
        <v>#VALUE!</v>
      </c>
      <c r="B9" s="13">
        <f t="shared" si="0"/>
        <v>0</v>
      </c>
      <c r="C9" s="15">
        <f>알리입력사항!A9</f>
        <v>0</v>
      </c>
      <c r="D9" s="16" t="str">
        <f t="shared" ca="1" si="1"/>
        <v>20240628 00:00:00</v>
      </c>
      <c r="E9" s="13" t="str">
        <f t="shared" ca="1" si="2"/>
        <v>20240628 00:00:00</v>
      </c>
      <c r="F9" s="13" t="e">
        <f>IF(
    ISNUMBER(FIND(";", 알리입력사항!O9)),
    MID(알리입력사항!O9, FIND(";", 알리입력사항!O9) + 1, FIND("*", 알리입력사항!O9, FIND(";", 알리입력사항!O9)) - FIND(";", 알리입력사항!O9) - 1),
    MID(알리입력사항!O9, 1, FIND("*", 알리입력사항!O9) - 1)
)</f>
        <v>#VALUE!</v>
      </c>
      <c r="G9" s="14">
        <f>알리입력사항!N9</f>
        <v>0</v>
      </c>
      <c r="H9" s="13" t="s">
        <v>997</v>
      </c>
      <c r="I9" s="13" t="e">
        <f>IF(
    ISNUMBER(FIND(";", 알리입력사항!O9)),
    VALUE(MID(알리입력사항!O9, FIND("-", 알리입력사항!O9, FIND(";", 알리입력사항!O9)) + 1, FIND("*", 알리입력사항!O9, FIND(";", 알리입력사항!O9)) - FIND("-", 알리입력사항!O9, FIND(";", 알리입력사항!O9)) - 1)),
    VALUE(MID(알리입력사항!O9, FIND("-", 알리입력사항!O9) + 1, FIND("*", 알리입력사항!O9) - FIND("-", 알리입력사항!O9) - 1))
)</f>
        <v>#VALUE!</v>
      </c>
      <c r="J9" s="13">
        <f>VALUE(알리입력사항!G9)</f>
        <v>0</v>
      </c>
      <c r="K9" s="14">
        <f>알리입력사항!R9</f>
        <v>0</v>
      </c>
      <c r="L9" s="14">
        <f>알리입력사항!Y9</f>
        <v>0</v>
      </c>
      <c r="M9" s="14">
        <f t="shared" si="3"/>
        <v>0</v>
      </c>
      <c r="N9" s="14">
        <f t="shared" si="4"/>
        <v>0</v>
      </c>
      <c r="O9" s="13"/>
      <c r="P9" s="14">
        <f>알리입력사항!W9</f>
        <v>0</v>
      </c>
      <c r="Q9" s="14">
        <f>알리입력사항!V9</f>
        <v>0</v>
      </c>
      <c r="R9" s="13"/>
      <c r="S9" s="13"/>
      <c r="T9" s="13">
        <f>VALUE(알리입력사항!H9)</f>
        <v>0</v>
      </c>
      <c r="U9" s="13"/>
      <c r="V9" s="13" t="e">
        <f t="shared" si="5"/>
        <v>#VALUE!</v>
      </c>
      <c r="W9" s="10" t="s">
        <v>1005</v>
      </c>
    </row>
    <row r="10" spans="1:23" ht="18" thickTop="1" thickBot="1" x14ac:dyDescent="0.5">
      <c r="A10" s="13" t="e">
        <f>IF('1_주문수집'!I10&lt;&gt;"", "A0018", "")</f>
        <v>#VALUE!</v>
      </c>
      <c r="B10" s="13">
        <f t="shared" si="0"/>
        <v>0</v>
      </c>
      <c r="C10" s="15">
        <f>알리입력사항!A10</f>
        <v>0</v>
      </c>
      <c r="D10" s="16" t="str">
        <f t="shared" ca="1" si="1"/>
        <v>20240628 00:00:00</v>
      </c>
      <c r="E10" s="13" t="str">
        <f t="shared" ca="1" si="2"/>
        <v>20240628 00:00:00</v>
      </c>
      <c r="F10" s="13" t="e">
        <f>IF(
    ISNUMBER(FIND(";", 알리입력사항!O10)),
    MID(알리입력사항!O10, FIND(";", 알리입력사항!O10) + 1, FIND("*", 알리입력사항!O10, FIND(";", 알리입력사항!O10)) - FIND(";", 알리입력사항!O10) - 1),
    MID(알리입력사항!O10, 1, FIND("*", 알리입력사항!O10) - 1)
)</f>
        <v>#VALUE!</v>
      </c>
      <c r="G10" s="14">
        <f>알리입력사항!N10</f>
        <v>0</v>
      </c>
      <c r="H10" s="13" t="s">
        <v>997</v>
      </c>
      <c r="I10" s="13" t="e">
        <f>IF(
    ISNUMBER(FIND(";", 알리입력사항!O10)),
    VALUE(MID(알리입력사항!O10, FIND("-", 알리입력사항!O10, FIND(";", 알리입력사항!O10)) + 1, FIND("*", 알리입력사항!O10, FIND(";", 알리입력사항!O10)) - FIND("-", 알리입력사항!O10, FIND(";", 알리입력사항!O10)) - 1)),
    VALUE(MID(알리입력사항!O10, FIND("-", 알리입력사항!O10) + 1, FIND("*", 알리입력사항!O10) - FIND("-", 알리입력사항!O10) - 1))
)</f>
        <v>#VALUE!</v>
      </c>
      <c r="J10" s="13">
        <f>VALUE(알리입력사항!G10)</f>
        <v>0</v>
      </c>
      <c r="K10" s="14">
        <f>알리입력사항!R10</f>
        <v>0</v>
      </c>
      <c r="L10" s="14">
        <f>알리입력사항!Y10</f>
        <v>0</v>
      </c>
      <c r="M10" s="14">
        <f t="shared" si="3"/>
        <v>0</v>
      </c>
      <c r="N10" s="14">
        <f t="shared" si="4"/>
        <v>0</v>
      </c>
      <c r="O10" s="13"/>
      <c r="P10" s="14">
        <f>알리입력사항!W10</f>
        <v>0</v>
      </c>
      <c r="Q10" s="14">
        <f>알리입력사항!V10</f>
        <v>0</v>
      </c>
      <c r="R10" s="13"/>
      <c r="S10" s="13"/>
      <c r="T10" s="13">
        <f>VALUE(알리입력사항!H10)</f>
        <v>0</v>
      </c>
      <c r="U10" s="13"/>
      <c r="V10" s="13" t="e">
        <f t="shared" si="5"/>
        <v>#VALUE!</v>
      </c>
      <c r="W10" s="10" t="s">
        <v>1006</v>
      </c>
    </row>
    <row r="11" spans="1:23" ht="18" thickTop="1" thickBot="1" x14ac:dyDescent="0.5">
      <c r="A11" s="13" t="e">
        <f>IF('1_주문수집'!I11&lt;&gt;"", "A0018", "")</f>
        <v>#VALUE!</v>
      </c>
      <c r="B11" s="13">
        <f t="shared" si="0"/>
        <v>0</v>
      </c>
      <c r="C11" s="15">
        <f>알리입력사항!A11</f>
        <v>0</v>
      </c>
      <c r="D11" s="16" t="str">
        <f t="shared" ca="1" si="1"/>
        <v>20240628 00:00:00</v>
      </c>
      <c r="E11" s="13" t="str">
        <f t="shared" ca="1" si="2"/>
        <v>20240628 00:00:00</v>
      </c>
      <c r="F11" s="13" t="e">
        <f>IF(
    ISNUMBER(FIND(";", 알리입력사항!O11)),
    MID(알리입력사항!O11, FIND(";", 알리입력사항!O11) + 1, FIND("*", 알리입력사항!O11, FIND(";", 알리입력사항!O11)) - FIND(";", 알리입력사항!O11) - 1),
    MID(알리입력사항!O11, 1, FIND("*", 알리입력사항!O11) - 1)
)</f>
        <v>#VALUE!</v>
      </c>
      <c r="G11" s="14">
        <f>알리입력사항!N11</f>
        <v>0</v>
      </c>
      <c r="H11" s="13" t="s">
        <v>997</v>
      </c>
      <c r="I11" s="13" t="e">
        <f>IF(
    ISNUMBER(FIND(";", 알리입력사항!O11)),
    VALUE(MID(알리입력사항!O11, FIND("-", 알리입력사항!O11, FIND(";", 알리입력사항!O11)) + 1, FIND("*", 알리입력사항!O11, FIND(";", 알리입력사항!O11)) - FIND("-", 알리입력사항!O11, FIND(";", 알리입력사항!O11)) - 1)),
    VALUE(MID(알리입력사항!O11, FIND("-", 알리입력사항!O11) + 1, FIND("*", 알리입력사항!O11) - FIND("-", 알리입력사항!O11) - 1))
)</f>
        <v>#VALUE!</v>
      </c>
      <c r="J11" s="13">
        <f>VALUE(알리입력사항!G11)</f>
        <v>0</v>
      </c>
      <c r="K11" s="14">
        <f>알리입력사항!R11</f>
        <v>0</v>
      </c>
      <c r="L11" s="14">
        <f>알리입력사항!Y11</f>
        <v>0</v>
      </c>
      <c r="M11" s="14">
        <f t="shared" si="3"/>
        <v>0</v>
      </c>
      <c r="N11" s="14">
        <f t="shared" si="4"/>
        <v>0</v>
      </c>
      <c r="O11" s="13"/>
      <c r="P11" s="14">
        <f>알리입력사항!W11</f>
        <v>0</v>
      </c>
      <c r="Q11" s="14">
        <f>알리입력사항!V11</f>
        <v>0</v>
      </c>
      <c r="R11" s="13"/>
      <c r="S11" s="13"/>
      <c r="T11" s="13">
        <f>VALUE(알리입력사항!H11)</f>
        <v>0</v>
      </c>
      <c r="U11" s="13"/>
      <c r="V11" s="13" t="e">
        <f t="shared" si="5"/>
        <v>#VALUE!</v>
      </c>
      <c r="W11" s="10" t="s">
        <v>1007</v>
      </c>
    </row>
    <row r="12" spans="1:23" ht="18" thickTop="1" thickBot="1" x14ac:dyDescent="0.5">
      <c r="A12" s="13" t="e">
        <f>IF('1_주문수집'!I12&lt;&gt;"", "A0018", "")</f>
        <v>#VALUE!</v>
      </c>
      <c r="B12" s="13">
        <f t="shared" si="0"/>
        <v>0</v>
      </c>
      <c r="C12" s="15">
        <f>알리입력사항!A12</f>
        <v>0</v>
      </c>
      <c r="D12" s="16" t="str">
        <f t="shared" ca="1" si="1"/>
        <v>20240628 00:00:00</v>
      </c>
      <c r="E12" s="13" t="str">
        <f t="shared" ca="1" si="2"/>
        <v>20240628 00:00:00</v>
      </c>
      <c r="F12" s="13" t="e">
        <f>IF(
    ISNUMBER(FIND(";", 알리입력사항!O12)),
    MID(알리입력사항!O12, FIND(";", 알리입력사항!O12) + 1, FIND("*", 알리입력사항!O12, FIND(";", 알리입력사항!O12)) - FIND(";", 알리입력사항!O12) - 1),
    MID(알리입력사항!O12, 1, FIND("*", 알리입력사항!O12) - 1)
)</f>
        <v>#VALUE!</v>
      </c>
      <c r="G12" s="14">
        <f>알리입력사항!N12</f>
        <v>0</v>
      </c>
      <c r="H12" s="13" t="s">
        <v>997</v>
      </c>
      <c r="I12" s="13" t="e">
        <f>IF(
    ISNUMBER(FIND(";", 알리입력사항!O12)),
    VALUE(MID(알리입력사항!O12, FIND("-", 알리입력사항!O12, FIND(";", 알리입력사항!O12)) + 1, FIND("*", 알리입력사항!O12, FIND(";", 알리입력사항!O12)) - FIND("-", 알리입력사항!O12, FIND(";", 알리입력사항!O12)) - 1)),
    VALUE(MID(알리입력사항!O12, FIND("-", 알리입력사항!O12) + 1, FIND("*", 알리입력사항!O12) - FIND("-", 알리입력사항!O12) - 1))
)</f>
        <v>#VALUE!</v>
      </c>
      <c r="J12" s="13">
        <f>VALUE(알리입력사항!G12)</f>
        <v>0</v>
      </c>
      <c r="K12" s="14">
        <f>알리입력사항!R12</f>
        <v>0</v>
      </c>
      <c r="L12" s="14">
        <f>알리입력사항!Y12</f>
        <v>0</v>
      </c>
      <c r="M12" s="14">
        <f t="shared" si="3"/>
        <v>0</v>
      </c>
      <c r="N12" s="14">
        <f t="shared" si="4"/>
        <v>0</v>
      </c>
      <c r="O12" s="13"/>
      <c r="P12" s="14">
        <f>알리입력사항!W12</f>
        <v>0</v>
      </c>
      <c r="Q12" s="14">
        <f>알리입력사항!V12</f>
        <v>0</v>
      </c>
      <c r="R12" s="13"/>
      <c r="S12" s="13"/>
      <c r="T12" s="13">
        <f>VALUE(알리입력사항!H12)</f>
        <v>0</v>
      </c>
      <c r="U12" s="13"/>
      <c r="V12" s="13" t="e">
        <f t="shared" si="5"/>
        <v>#VALUE!</v>
      </c>
      <c r="W12" s="10" t="s">
        <v>1008</v>
      </c>
    </row>
    <row r="13" spans="1:23" ht="18" thickTop="1" thickBot="1" x14ac:dyDescent="0.5">
      <c r="A13" s="13" t="e">
        <f>IF('1_주문수집'!I13&lt;&gt;"", "A0018", "")</f>
        <v>#VALUE!</v>
      </c>
      <c r="B13" s="13">
        <f t="shared" si="0"/>
        <v>0</v>
      </c>
      <c r="C13" s="15">
        <f>알리입력사항!A13</f>
        <v>0</v>
      </c>
      <c r="D13" s="16" t="str">
        <f t="shared" ca="1" si="1"/>
        <v>20240628 00:00:00</v>
      </c>
      <c r="E13" s="13" t="str">
        <f t="shared" ca="1" si="2"/>
        <v>20240628 00:00:00</v>
      </c>
      <c r="F13" s="13" t="e">
        <f>IF(
    ISNUMBER(FIND(";", 알리입력사항!O13)),
    MID(알리입력사항!O13, FIND(";", 알리입력사항!O13) + 1, FIND("*", 알리입력사항!O13, FIND(";", 알리입력사항!O13)) - FIND(";", 알리입력사항!O13) - 1),
    MID(알리입력사항!O13, 1, FIND("*", 알리입력사항!O13) - 1)
)</f>
        <v>#VALUE!</v>
      </c>
      <c r="G13" s="14">
        <f>알리입력사항!N13</f>
        <v>0</v>
      </c>
      <c r="H13" s="13" t="s">
        <v>997</v>
      </c>
      <c r="I13" s="13" t="e">
        <f>IF(
    ISNUMBER(FIND(";", 알리입력사항!O13)),
    VALUE(MID(알리입력사항!O13, FIND("-", 알리입력사항!O13, FIND(";", 알리입력사항!O13)) + 1, FIND("*", 알리입력사항!O13, FIND(";", 알리입력사항!O13)) - FIND("-", 알리입력사항!O13, FIND(";", 알리입력사항!O13)) - 1)),
    VALUE(MID(알리입력사항!O13, FIND("-", 알리입력사항!O13) + 1, FIND("*", 알리입력사항!O13) - FIND("-", 알리입력사항!O13) - 1))
)</f>
        <v>#VALUE!</v>
      </c>
      <c r="J13" s="13">
        <f>VALUE(알리입력사항!G13)</f>
        <v>0</v>
      </c>
      <c r="K13" s="14">
        <f>알리입력사항!R13</f>
        <v>0</v>
      </c>
      <c r="L13" s="14">
        <f>알리입력사항!Y13</f>
        <v>0</v>
      </c>
      <c r="M13" s="14">
        <f t="shared" si="3"/>
        <v>0</v>
      </c>
      <c r="N13" s="14">
        <f t="shared" si="4"/>
        <v>0</v>
      </c>
      <c r="O13" s="13"/>
      <c r="P13" s="14">
        <f>알리입력사항!W13</f>
        <v>0</v>
      </c>
      <c r="Q13" s="14">
        <f>알리입력사항!V13</f>
        <v>0</v>
      </c>
      <c r="R13" s="13"/>
      <c r="S13" s="13"/>
      <c r="T13" s="13">
        <f>VALUE(알리입력사항!H13)</f>
        <v>0</v>
      </c>
      <c r="U13" s="13"/>
      <c r="V13" s="13" t="e">
        <f t="shared" si="5"/>
        <v>#VALUE!</v>
      </c>
      <c r="W13" s="10" t="s">
        <v>1009</v>
      </c>
    </row>
    <row r="14" spans="1:23" ht="18" thickTop="1" thickBot="1" x14ac:dyDescent="0.5">
      <c r="A14" s="13" t="e">
        <f>IF('1_주문수집'!I14&lt;&gt;"", "A0018", "")</f>
        <v>#VALUE!</v>
      </c>
      <c r="B14" s="13">
        <f t="shared" si="0"/>
        <v>0</v>
      </c>
      <c r="C14" s="15">
        <f>알리입력사항!A14</f>
        <v>0</v>
      </c>
      <c r="D14" s="16" t="str">
        <f t="shared" ca="1" si="1"/>
        <v>20240628 00:00:00</v>
      </c>
      <c r="E14" s="13" t="str">
        <f t="shared" ca="1" si="2"/>
        <v>20240628 00:00:00</v>
      </c>
      <c r="F14" s="13" t="e">
        <f>IF(
    ISNUMBER(FIND(";", 알리입력사항!O14)),
    MID(알리입력사항!O14, FIND(";", 알리입력사항!O14) + 1, FIND("*", 알리입력사항!O14, FIND(";", 알리입력사항!O14)) - FIND(";", 알리입력사항!O14) - 1),
    MID(알리입력사항!O14, 1, FIND("*", 알리입력사항!O14) - 1)
)</f>
        <v>#VALUE!</v>
      </c>
      <c r="G14" s="14">
        <f>알리입력사항!N14</f>
        <v>0</v>
      </c>
      <c r="H14" s="13" t="s">
        <v>997</v>
      </c>
      <c r="I14" s="13" t="e">
        <f>IF(
    ISNUMBER(FIND(";", 알리입력사항!O14)),
    VALUE(MID(알리입력사항!O14, FIND("-", 알리입력사항!O14, FIND(";", 알리입력사항!O14)) + 1, FIND("*", 알리입력사항!O14, FIND(";", 알리입력사항!O14)) - FIND("-", 알리입력사항!O14, FIND(";", 알리입력사항!O14)) - 1)),
    VALUE(MID(알리입력사항!O14, FIND("-", 알리입력사항!O14) + 1, FIND("*", 알리입력사항!O14) - FIND("-", 알리입력사항!O14) - 1))
)</f>
        <v>#VALUE!</v>
      </c>
      <c r="J14" s="13">
        <f>VALUE(알리입력사항!G14)</f>
        <v>0</v>
      </c>
      <c r="K14" s="14">
        <f>알리입력사항!R14</f>
        <v>0</v>
      </c>
      <c r="L14" s="14">
        <f>알리입력사항!Y14</f>
        <v>0</v>
      </c>
      <c r="M14" s="14">
        <f t="shared" si="3"/>
        <v>0</v>
      </c>
      <c r="N14" s="14">
        <f t="shared" si="4"/>
        <v>0</v>
      </c>
      <c r="O14" s="13"/>
      <c r="P14" s="14">
        <f>알리입력사항!W14</f>
        <v>0</v>
      </c>
      <c r="Q14" s="14">
        <f>알리입력사항!V14</f>
        <v>0</v>
      </c>
      <c r="R14" s="13"/>
      <c r="S14" s="13"/>
      <c r="T14" s="13">
        <f>VALUE(알리입력사항!H14)</f>
        <v>0</v>
      </c>
      <c r="U14" s="13"/>
      <c r="V14" s="13" t="e">
        <f t="shared" si="5"/>
        <v>#VALUE!</v>
      </c>
      <c r="W14" s="10" t="s">
        <v>1010</v>
      </c>
    </row>
    <row r="15" spans="1:23" ht="17.5" thickTop="1" x14ac:dyDescent="0.45">
      <c r="A15" s="13" t="e">
        <f>IF('1_주문수집'!I15&lt;&gt;"", "A0018", "")</f>
        <v>#VALUE!</v>
      </c>
      <c r="B15" s="13">
        <f t="shared" si="0"/>
        <v>0</v>
      </c>
      <c r="C15" s="13">
        <f>알리입력사항!A15</f>
        <v>0</v>
      </c>
      <c r="D15" s="16" t="str">
        <f t="shared" ref="D15:D34" ca="1" si="6">IF(ISBLANK(I15), "", TEXT(TODAY(), "YYYYMMDD"))&amp;" 00:00:00"</f>
        <v>20240628 00:00:00</v>
      </c>
      <c r="E15" s="13" t="str">
        <f t="shared" ca="1" si="2"/>
        <v>20240628 00:00:00</v>
      </c>
      <c r="F15" s="13" t="e">
        <f>IF(
    ISNUMBER(FIND(";", 알리입력사항!O15)),
    MID(알리입력사항!O15, FIND(";", 알리입력사항!O15) + 1, FIND("*", 알리입력사항!O15, FIND(";", 알리입력사항!O15)) - FIND(";", 알리입력사항!O15) - 1),
    MID(알리입력사항!O15, 1, FIND("*", 알리입력사항!O15) - 1)
)</f>
        <v>#VALUE!</v>
      </c>
      <c r="G15" s="14">
        <f>알리입력사항!N15</f>
        <v>0</v>
      </c>
      <c r="H15" s="13" t="s">
        <v>997</v>
      </c>
      <c r="I15" s="13" t="e">
        <f>IF(
    ISNUMBER(FIND(";", 알리입력사항!O15)),
    VALUE(MID(알리입력사항!O15, FIND("-", 알리입력사항!O15, FIND(";", 알리입력사항!O15)) + 1, FIND("*", 알리입력사항!O15, FIND(";", 알리입력사항!O15)) - FIND("-", 알리입력사항!O15, FIND(";", 알리입력사항!O15)) - 1)),
    VALUE(MID(알리입력사항!O15, FIND("-", 알리입력사항!O15) + 1, FIND("*", 알리입력사항!O15) - FIND("-", 알리입력사항!O15) - 1))
)</f>
        <v>#VALUE!</v>
      </c>
      <c r="J15" s="13">
        <f>VALUE(알리입력사항!G15)</f>
        <v>0</v>
      </c>
      <c r="K15" s="14">
        <f>알리입력사항!R15</f>
        <v>0</v>
      </c>
      <c r="L15" s="14">
        <f>알리입력사항!Y15</f>
        <v>0</v>
      </c>
      <c r="M15" s="14">
        <f t="shared" ref="M15:M34" si="7">K15</f>
        <v>0</v>
      </c>
      <c r="N15" s="14">
        <f t="shared" ref="N15:N34" si="8">L15</f>
        <v>0</v>
      </c>
      <c r="O15" s="13"/>
      <c r="P15" s="14">
        <f>알리입력사항!W15</f>
        <v>0</v>
      </c>
      <c r="Q15" s="14">
        <f>알리입력사항!V15</f>
        <v>0</v>
      </c>
      <c r="R15" s="13"/>
      <c r="S15" s="13"/>
      <c r="T15" s="13">
        <f>VALUE(알리입력사항!H15)</f>
        <v>0</v>
      </c>
      <c r="U15" s="13"/>
      <c r="V15" s="13" t="e">
        <f t="shared" ref="V15:V34" si="9">IF(I15&lt;&gt;"", "알리익스프레스", "")</f>
        <v>#VALUE!</v>
      </c>
      <c r="W15" s="10" t="s">
        <v>1011</v>
      </c>
    </row>
    <row r="16" spans="1:23" x14ac:dyDescent="0.45">
      <c r="A16" s="13" t="e">
        <f>IF('1_주문수집'!I16&lt;&gt;"", "A0018", "")</f>
        <v>#VALUE!</v>
      </c>
      <c r="B16" s="13">
        <f t="shared" si="0"/>
        <v>0</v>
      </c>
      <c r="C16" s="13">
        <f>알리입력사항!A16</f>
        <v>0</v>
      </c>
      <c r="D16" s="16" t="str">
        <f t="shared" ca="1" si="6"/>
        <v>20240628 00:00:00</v>
      </c>
      <c r="E16" s="13" t="str">
        <f t="shared" ca="1" si="2"/>
        <v>20240628 00:00:00</v>
      </c>
      <c r="F16" s="13" t="e">
        <f>IF(
    ISNUMBER(FIND(";", 알리입력사항!O16)),
    MID(알리입력사항!O16, FIND(";", 알리입력사항!O16) + 1, FIND("*", 알리입력사항!O16, FIND(";", 알리입력사항!O16)) - FIND(";", 알리입력사항!O16) - 1),
    MID(알리입력사항!O16, 1, FIND("*", 알리입력사항!O16) - 1)
)</f>
        <v>#VALUE!</v>
      </c>
      <c r="G16" s="14">
        <f>알리입력사항!N16</f>
        <v>0</v>
      </c>
      <c r="H16" s="13" t="s">
        <v>997</v>
      </c>
      <c r="I16" s="13" t="e">
        <f>IF(
    ISNUMBER(FIND(";", 알리입력사항!O16)),
    VALUE(MID(알리입력사항!O16, FIND("-", 알리입력사항!O16, FIND(";", 알리입력사항!O16)) + 1, FIND("*", 알리입력사항!O16, FIND(";", 알리입력사항!O16)) - FIND("-", 알리입력사항!O16, FIND(";", 알리입력사항!O16)) - 1)),
    VALUE(MID(알리입력사항!O16, FIND("-", 알리입력사항!O16) + 1, FIND("*", 알리입력사항!O16) - FIND("-", 알리입력사항!O16) - 1))
)</f>
        <v>#VALUE!</v>
      </c>
      <c r="J16" s="13">
        <f>VALUE(알리입력사항!G16)</f>
        <v>0</v>
      </c>
      <c r="K16" s="14">
        <f>알리입력사항!R16</f>
        <v>0</v>
      </c>
      <c r="L16" s="14">
        <f>알리입력사항!Y16</f>
        <v>0</v>
      </c>
      <c r="M16" s="14">
        <f t="shared" si="7"/>
        <v>0</v>
      </c>
      <c r="N16" s="14">
        <f t="shared" si="8"/>
        <v>0</v>
      </c>
      <c r="O16" s="13"/>
      <c r="P16" s="14">
        <f>알리입력사항!W16</f>
        <v>0</v>
      </c>
      <c r="Q16" s="14">
        <f>알리입력사항!V16</f>
        <v>0</v>
      </c>
      <c r="R16" s="13"/>
      <c r="S16" s="13"/>
      <c r="T16" s="13">
        <f>VALUE(알리입력사항!H16)</f>
        <v>0</v>
      </c>
      <c r="U16" s="13"/>
      <c r="V16" s="13" t="e">
        <f t="shared" si="9"/>
        <v>#VALUE!</v>
      </c>
      <c r="W16" s="10" t="s">
        <v>1012</v>
      </c>
    </row>
    <row r="17" spans="1:23" x14ac:dyDescent="0.45">
      <c r="A17" s="13" t="e">
        <f>IF('1_주문수집'!I17&lt;&gt;"", "A0018", "")</f>
        <v>#VALUE!</v>
      </c>
      <c r="B17" s="13">
        <f t="shared" si="0"/>
        <v>0</v>
      </c>
      <c r="C17" s="13">
        <f>알리입력사항!A17</f>
        <v>0</v>
      </c>
      <c r="D17" s="16" t="str">
        <f t="shared" ca="1" si="6"/>
        <v>20240628 00:00:00</v>
      </c>
      <c r="E17" s="13" t="str">
        <f t="shared" ca="1" si="2"/>
        <v>20240628 00:00:00</v>
      </c>
      <c r="F17" s="13" t="e">
        <f>IF(
    ISNUMBER(FIND(";", 알리입력사항!O17)),
    MID(알리입력사항!O17, FIND(";", 알리입력사항!O17) + 1, FIND("*", 알리입력사항!O17, FIND(";", 알리입력사항!O17)) - FIND(";", 알리입력사항!O17) - 1),
    MID(알리입력사항!O17, 1, FIND("*", 알리입력사항!O17) - 1)
)</f>
        <v>#VALUE!</v>
      </c>
      <c r="G17" s="14">
        <f>알리입력사항!N17</f>
        <v>0</v>
      </c>
      <c r="H17" s="13" t="s">
        <v>997</v>
      </c>
      <c r="I17" s="13" t="e">
        <f>IF(
    ISNUMBER(FIND(";", 알리입력사항!O17)),
    VALUE(MID(알리입력사항!O17, FIND("-", 알리입력사항!O17, FIND(";", 알리입력사항!O17)) + 1, FIND("*", 알리입력사항!O17, FIND(";", 알리입력사항!O17)) - FIND("-", 알리입력사항!O17, FIND(";", 알리입력사항!O17)) - 1)),
    VALUE(MID(알리입력사항!O17, FIND("-", 알리입력사항!O17) + 1, FIND("*", 알리입력사항!O17) - FIND("-", 알리입력사항!O17) - 1))
)</f>
        <v>#VALUE!</v>
      </c>
      <c r="J17" s="13">
        <f>VALUE(알리입력사항!G17)</f>
        <v>0</v>
      </c>
      <c r="K17" s="14">
        <f>알리입력사항!R17</f>
        <v>0</v>
      </c>
      <c r="L17" s="14">
        <f>알리입력사항!Y17</f>
        <v>0</v>
      </c>
      <c r="M17" s="14">
        <f t="shared" si="7"/>
        <v>0</v>
      </c>
      <c r="N17" s="14">
        <f t="shared" si="8"/>
        <v>0</v>
      </c>
      <c r="O17" s="13"/>
      <c r="P17" s="14">
        <f>알리입력사항!W17</f>
        <v>0</v>
      </c>
      <c r="Q17" s="14">
        <f>알리입력사항!V17</f>
        <v>0</v>
      </c>
      <c r="R17" s="13"/>
      <c r="S17" s="13"/>
      <c r="T17" s="13">
        <f>VALUE(알리입력사항!H17)</f>
        <v>0</v>
      </c>
      <c r="U17" s="13"/>
      <c r="V17" s="13" t="e">
        <f t="shared" si="9"/>
        <v>#VALUE!</v>
      </c>
      <c r="W17" s="10" t="s">
        <v>1013</v>
      </c>
    </row>
    <row r="18" spans="1:23" x14ac:dyDescent="0.45">
      <c r="A18" s="13" t="e">
        <f>IF('1_주문수집'!I18&lt;&gt;"", "A0018", "")</f>
        <v>#VALUE!</v>
      </c>
      <c r="B18" s="13">
        <f t="shared" si="0"/>
        <v>0</v>
      </c>
      <c r="C18" s="13">
        <f>알리입력사항!A18</f>
        <v>0</v>
      </c>
      <c r="D18" s="16" t="str">
        <f t="shared" ca="1" si="6"/>
        <v>20240628 00:00:00</v>
      </c>
      <c r="E18" s="13" t="str">
        <f t="shared" ca="1" si="2"/>
        <v>20240628 00:00:00</v>
      </c>
      <c r="F18" s="13" t="e">
        <f>IF(
    ISNUMBER(FIND(";", 알리입력사항!O18)),
    MID(알리입력사항!O18, FIND(";", 알리입력사항!O18) + 1, FIND("*", 알리입력사항!O18, FIND(";", 알리입력사항!O18)) - FIND(";", 알리입력사항!O18) - 1),
    MID(알리입력사항!O18, 1, FIND("*", 알리입력사항!O18) - 1)
)</f>
        <v>#VALUE!</v>
      </c>
      <c r="G18" s="14">
        <f>알리입력사항!N18</f>
        <v>0</v>
      </c>
      <c r="H18" s="13" t="s">
        <v>997</v>
      </c>
      <c r="I18" s="13" t="e">
        <f>IF(
    ISNUMBER(FIND(";", 알리입력사항!O18)),
    VALUE(MID(알리입력사항!O18, FIND("-", 알리입력사항!O18, FIND(";", 알리입력사항!O18)) + 1, FIND("*", 알리입력사항!O18, FIND(";", 알리입력사항!O18)) - FIND("-", 알리입력사항!O18, FIND(";", 알리입력사항!O18)) - 1)),
    VALUE(MID(알리입력사항!O18, FIND("-", 알리입력사항!O18) + 1, FIND("*", 알리입력사항!O18) - FIND("-", 알리입력사항!O18) - 1))
)</f>
        <v>#VALUE!</v>
      </c>
      <c r="J18" s="13">
        <f>VALUE(알리입력사항!G18)</f>
        <v>0</v>
      </c>
      <c r="K18" s="14">
        <f>알리입력사항!R18</f>
        <v>0</v>
      </c>
      <c r="L18" s="14">
        <f>알리입력사항!Y18</f>
        <v>0</v>
      </c>
      <c r="M18" s="14">
        <f t="shared" si="7"/>
        <v>0</v>
      </c>
      <c r="N18" s="14">
        <f t="shared" si="8"/>
        <v>0</v>
      </c>
      <c r="O18" s="13"/>
      <c r="P18" s="14">
        <f>알리입력사항!W18</f>
        <v>0</v>
      </c>
      <c r="Q18" s="14">
        <f>알리입력사항!V18</f>
        <v>0</v>
      </c>
      <c r="R18" s="13"/>
      <c r="S18" s="13"/>
      <c r="T18" s="13">
        <f>VALUE(알리입력사항!H18)</f>
        <v>0</v>
      </c>
      <c r="U18" s="13"/>
      <c r="V18" s="13" t="e">
        <f t="shared" si="9"/>
        <v>#VALUE!</v>
      </c>
      <c r="W18" s="10" t="s">
        <v>1014</v>
      </c>
    </row>
    <row r="19" spans="1:23" x14ac:dyDescent="0.45">
      <c r="A19" s="13" t="e">
        <f>IF('1_주문수집'!I19&lt;&gt;"", "A0018", "")</f>
        <v>#VALUE!</v>
      </c>
      <c r="B19" s="13">
        <f t="shared" si="0"/>
        <v>0</v>
      </c>
      <c r="C19" s="13">
        <f>알리입력사항!A19</f>
        <v>0</v>
      </c>
      <c r="D19" s="16" t="str">
        <f t="shared" ca="1" si="6"/>
        <v>20240628 00:00:00</v>
      </c>
      <c r="E19" s="13" t="str">
        <f t="shared" ca="1" si="2"/>
        <v>20240628 00:00:00</v>
      </c>
      <c r="F19" s="13" t="e">
        <f>IF(
    ISNUMBER(FIND(";", 알리입력사항!O19)),
    MID(알리입력사항!O19, FIND(";", 알리입력사항!O19) + 1, FIND("*", 알리입력사항!O19, FIND(";", 알리입력사항!O19)) - FIND(";", 알리입력사항!O19) - 1),
    MID(알리입력사항!O19, 1, FIND("*", 알리입력사항!O19) - 1)
)</f>
        <v>#VALUE!</v>
      </c>
      <c r="G19" s="14">
        <f>알리입력사항!N19</f>
        <v>0</v>
      </c>
      <c r="H19" s="13" t="s">
        <v>997</v>
      </c>
      <c r="I19" s="13" t="e">
        <f>IF(
    ISNUMBER(FIND(";", 알리입력사항!O19)),
    VALUE(MID(알리입력사항!O19, FIND("-", 알리입력사항!O19, FIND(";", 알리입력사항!O19)) + 1, FIND("*", 알리입력사항!O19, FIND(";", 알리입력사항!O19)) - FIND("-", 알리입력사항!O19, FIND(";", 알리입력사항!O19)) - 1)),
    VALUE(MID(알리입력사항!O19, FIND("-", 알리입력사항!O19) + 1, FIND("*", 알리입력사항!O19) - FIND("-", 알리입력사항!O19) - 1))
)</f>
        <v>#VALUE!</v>
      </c>
      <c r="J19" s="13">
        <f>VALUE(알리입력사항!G19)</f>
        <v>0</v>
      </c>
      <c r="K19" s="14">
        <f>알리입력사항!R19</f>
        <v>0</v>
      </c>
      <c r="L19" s="14">
        <f>알리입력사항!Y19</f>
        <v>0</v>
      </c>
      <c r="M19" s="14">
        <f t="shared" si="7"/>
        <v>0</v>
      </c>
      <c r="N19" s="14">
        <f t="shared" si="8"/>
        <v>0</v>
      </c>
      <c r="O19" s="13"/>
      <c r="P19" s="14">
        <f>알리입력사항!W19</f>
        <v>0</v>
      </c>
      <c r="Q19" s="14">
        <f>알리입력사항!V19</f>
        <v>0</v>
      </c>
      <c r="R19" s="13"/>
      <c r="S19" s="13"/>
      <c r="T19" s="13">
        <f>VALUE(알리입력사항!H19)</f>
        <v>0</v>
      </c>
      <c r="U19" s="13"/>
      <c r="V19" s="13" t="e">
        <f t="shared" si="9"/>
        <v>#VALUE!</v>
      </c>
      <c r="W19" s="10" t="s">
        <v>1015</v>
      </c>
    </row>
    <row r="20" spans="1:23" x14ac:dyDescent="0.45">
      <c r="A20" s="13" t="e">
        <f>IF('1_주문수집'!I20&lt;&gt;"", "A0018", "")</f>
        <v>#VALUE!</v>
      </c>
      <c r="B20" s="13">
        <f t="shared" si="0"/>
        <v>0</v>
      </c>
      <c r="C20" s="13">
        <f>알리입력사항!A20</f>
        <v>0</v>
      </c>
      <c r="D20" s="16" t="str">
        <f t="shared" ca="1" si="6"/>
        <v>20240628 00:00:00</v>
      </c>
      <c r="E20" s="13" t="str">
        <f t="shared" ca="1" si="2"/>
        <v>20240628 00:00:00</v>
      </c>
      <c r="F20" s="13" t="e">
        <f>IF(
    ISNUMBER(FIND(";", 알리입력사항!O20)),
    MID(알리입력사항!O20, FIND(";", 알리입력사항!O20) + 1, FIND("*", 알리입력사항!O20, FIND(";", 알리입력사항!O20)) - FIND(";", 알리입력사항!O20) - 1),
    MID(알리입력사항!O20, 1, FIND("*", 알리입력사항!O20) - 1)
)</f>
        <v>#VALUE!</v>
      </c>
      <c r="G20" s="14">
        <f>알리입력사항!N20</f>
        <v>0</v>
      </c>
      <c r="H20" s="13" t="s">
        <v>997</v>
      </c>
      <c r="I20" s="13" t="e">
        <f>IF(
    ISNUMBER(FIND(";", 알리입력사항!O20)),
    VALUE(MID(알리입력사항!O20, FIND("-", 알리입력사항!O20, FIND(";", 알리입력사항!O20)) + 1, FIND("*", 알리입력사항!O20, FIND(";", 알리입력사항!O20)) - FIND("-", 알리입력사항!O20, FIND(";", 알리입력사항!O20)) - 1)),
    VALUE(MID(알리입력사항!O20, FIND("-", 알리입력사항!O20) + 1, FIND("*", 알리입력사항!O20) - FIND("-", 알리입력사항!O20) - 1))
)</f>
        <v>#VALUE!</v>
      </c>
      <c r="J20" s="13">
        <f>VALUE(알리입력사항!G20)</f>
        <v>0</v>
      </c>
      <c r="K20" s="14">
        <f>알리입력사항!R20</f>
        <v>0</v>
      </c>
      <c r="L20" s="14">
        <f>알리입력사항!Y20</f>
        <v>0</v>
      </c>
      <c r="M20" s="14">
        <f t="shared" si="7"/>
        <v>0</v>
      </c>
      <c r="N20" s="14">
        <f t="shared" si="8"/>
        <v>0</v>
      </c>
      <c r="O20" s="13"/>
      <c r="P20" s="14">
        <f>알리입력사항!W20</f>
        <v>0</v>
      </c>
      <c r="Q20" s="14">
        <f>알리입력사항!V20</f>
        <v>0</v>
      </c>
      <c r="R20" s="13"/>
      <c r="S20" s="13"/>
      <c r="T20" s="13">
        <f>VALUE(알리입력사항!H20)</f>
        <v>0</v>
      </c>
      <c r="U20" s="13"/>
      <c r="V20" s="13" t="e">
        <f t="shared" si="9"/>
        <v>#VALUE!</v>
      </c>
      <c r="W20" s="10" t="s">
        <v>1016</v>
      </c>
    </row>
    <row r="21" spans="1:23" x14ac:dyDescent="0.45">
      <c r="A21" s="13" t="e">
        <f>IF('1_주문수집'!I21&lt;&gt;"", "A0018", "")</f>
        <v>#VALUE!</v>
      </c>
      <c r="B21" s="13">
        <f t="shared" si="0"/>
        <v>0</v>
      </c>
      <c r="C21" s="13">
        <f>알리입력사항!A21</f>
        <v>0</v>
      </c>
      <c r="D21" s="16" t="str">
        <f t="shared" ca="1" si="6"/>
        <v>20240628 00:00:00</v>
      </c>
      <c r="E21" s="13" t="str">
        <f t="shared" ca="1" si="2"/>
        <v>20240628 00:00:00</v>
      </c>
      <c r="F21" s="13" t="e">
        <f>IF(
    ISNUMBER(FIND(";", 알리입력사항!O21)),
    MID(알리입력사항!O21, FIND(";", 알리입력사항!O21) + 1, FIND("*", 알리입력사항!O21, FIND(";", 알리입력사항!O21)) - FIND(";", 알리입력사항!O21) - 1),
    MID(알리입력사항!O21, 1, FIND("*", 알리입력사항!O21) - 1)
)</f>
        <v>#VALUE!</v>
      </c>
      <c r="G21" s="14">
        <f>알리입력사항!N21</f>
        <v>0</v>
      </c>
      <c r="H21" s="13" t="s">
        <v>997</v>
      </c>
      <c r="I21" s="13" t="e">
        <f>IF(
    ISNUMBER(FIND(";", 알리입력사항!O21)),
    VALUE(MID(알리입력사항!O21, FIND("-", 알리입력사항!O21, FIND(";", 알리입력사항!O21)) + 1, FIND("*", 알리입력사항!O21, FIND(";", 알리입력사항!O21)) - FIND("-", 알리입력사항!O21, FIND(";", 알리입력사항!O21)) - 1)),
    VALUE(MID(알리입력사항!O21, FIND("-", 알리입력사항!O21) + 1, FIND("*", 알리입력사항!O21) - FIND("-", 알리입력사항!O21) - 1))
)</f>
        <v>#VALUE!</v>
      </c>
      <c r="J21" s="13">
        <f>VALUE(알리입력사항!G21)</f>
        <v>0</v>
      </c>
      <c r="K21" s="14">
        <f>알리입력사항!R21</f>
        <v>0</v>
      </c>
      <c r="L21" s="14">
        <f>알리입력사항!Y21</f>
        <v>0</v>
      </c>
      <c r="M21" s="14">
        <f t="shared" si="7"/>
        <v>0</v>
      </c>
      <c r="N21" s="14">
        <f t="shared" si="8"/>
        <v>0</v>
      </c>
      <c r="O21" s="13"/>
      <c r="P21" s="14">
        <f>알리입력사항!W21</f>
        <v>0</v>
      </c>
      <c r="Q21" s="14">
        <f>알리입력사항!V21</f>
        <v>0</v>
      </c>
      <c r="R21" s="13"/>
      <c r="S21" s="13"/>
      <c r="T21" s="13">
        <f>VALUE(알리입력사항!H21)</f>
        <v>0</v>
      </c>
      <c r="U21" s="13"/>
      <c r="V21" s="13" t="e">
        <f t="shared" si="9"/>
        <v>#VALUE!</v>
      </c>
      <c r="W21" s="10" t="s">
        <v>1017</v>
      </c>
    </row>
    <row r="22" spans="1:23" x14ac:dyDescent="0.45">
      <c r="A22" s="13" t="e">
        <f>IF('1_주문수집'!I22&lt;&gt;"", "A0018", "")</f>
        <v>#VALUE!</v>
      </c>
      <c r="B22" s="13">
        <f t="shared" si="0"/>
        <v>0</v>
      </c>
      <c r="C22" s="13">
        <f>알리입력사항!A22</f>
        <v>0</v>
      </c>
      <c r="D22" s="16" t="str">
        <f t="shared" ca="1" si="6"/>
        <v>20240628 00:00:00</v>
      </c>
      <c r="E22" s="13" t="str">
        <f t="shared" ca="1" si="2"/>
        <v>20240628 00:00:00</v>
      </c>
      <c r="F22" s="13" t="e">
        <f>IF(
    ISNUMBER(FIND(";", 알리입력사항!O22)),
    MID(알리입력사항!O22, FIND(";", 알리입력사항!O22) + 1, FIND("*", 알리입력사항!O22, FIND(";", 알리입력사항!O22)) - FIND(";", 알리입력사항!O22) - 1),
    MID(알리입력사항!O22, 1, FIND("*", 알리입력사항!O22) - 1)
)</f>
        <v>#VALUE!</v>
      </c>
      <c r="G22" s="14">
        <f>알리입력사항!N22</f>
        <v>0</v>
      </c>
      <c r="H22" s="13" t="s">
        <v>997</v>
      </c>
      <c r="I22" s="13" t="e">
        <f>IF(
    ISNUMBER(FIND(";", 알리입력사항!O22)),
    VALUE(MID(알리입력사항!O22, FIND("-", 알리입력사항!O22, FIND(";", 알리입력사항!O22)) + 1, FIND("*", 알리입력사항!O22, FIND(";", 알리입력사항!O22)) - FIND("-", 알리입력사항!O22, FIND(";", 알리입력사항!O22)) - 1)),
    VALUE(MID(알리입력사항!O22, FIND("-", 알리입력사항!O22) + 1, FIND("*", 알리입력사항!O22) - FIND("-", 알리입력사항!O22) - 1))
)</f>
        <v>#VALUE!</v>
      </c>
      <c r="J22" s="13">
        <f>VALUE(알리입력사항!G22)</f>
        <v>0</v>
      </c>
      <c r="K22" s="14">
        <f>알리입력사항!R22</f>
        <v>0</v>
      </c>
      <c r="L22" s="14">
        <f>알리입력사항!Y22</f>
        <v>0</v>
      </c>
      <c r="M22" s="14">
        <f t="shared" si="7"/>
        <v>0</v>
      </c>
      <c r="N22" s="14">
        <f t="shared" si="8"/>
        <v>0</v>
      </c>
      <c r="O22" s="13"/>
      <c r="P22" s="14">
        <f>알리입력사항!W22</f>
        <v>0</v>
      </c>
      <c r="Q22" s="14">
        <f>알리입력사항!V22</f>
        <v>0</v>
      </c>
      <c r="R22" s="13"/>
      <c r="S22" s="13"/>
      <c r="T22" s="13">
        <f>VALUE(알리입력사항!H22)</f>
        <v>0</v>
      </c>
      <c r="U22" s="13"/>
      <c r="V22" s="13" t="e">
        <f t="shared" si="9"/>
        <v>#VALUE!</v>
      </c>
      <c r="W22" s="10" t="s">
        <v>1018</v>
      </c>
    </row>
    <row r="23" spans="1:23" x14ac:dyDescent="0.45">
      <c r="A23" s="13" t="e">
        <f>IF('1_주문수집'!I23&lt;&gt;"", "A0018", "")</f>
        <v>#VALUE!</v>
      </c>
      <c r="B23" s="13">
        <f t="shared" si="0"/>
        <v>0</v>
      </c>
      <c r="C23" s="13">
        <f>알리입력사항!A23</f>
        <v>0</v>
      </c>
      <c r="D23" s="16" t="str">
        <f t="shared" ca="1" si="6"/>
        <v>20240628 00:00:00</v>
      </c>
      <c r="E23" s="13" t="str">
        <f t="shared" ca="1" si="2"/>
        <v>20240628 00:00:00</v>
      </c>
      <c r="F23" s="13" t="e">
        <f>IF(
    ISNUMBER(FIND(";", 알리입력사항!O23)),
    MID(알리입력사항!O23, FIND(";", 알리입력사항!O23) + 1, FIND("*", 알리입력사항!O23, FIND(";", 알리입력사항!O23)) - FIND(";", 알리입력사항!O23) - 1),
    MID(알리입력사항!O23, 1, FIND("*", 알리입력사항!O23) - 1)
)</f>
        <v>#VALUE!</v>
      </c>
      <c r="G23" s="14">
        <f>알리입력사항!N23</f>
        <v>0</v>
      </c>
      <c r="H23" s="13" t="s">
        <v>997</v>
      </c>
      <c r="I23" s="13" t="e">
        <f>IF(
    ISNUMBER(FIND(";", 알리입력사항!O23)),
    VALUE(MID(알리입력사항!O23, FIND("-", 알리입력사항!O23, FIND(";", 알리입력사항!O23)) + 1, FIND("*", 알리입력사항!O23, FIND(";", 알리입력사항!O23)) - FIND("-", 알리입력사항!O23, FIND(";", 알리입력사항!O23)) - 1)),
    VALUE(MID(알리입력사항!O23, FIND("-", 알리입력사항!O23) + 1, FIND("*", 알리입력사항!O23) - FIND("-", 알리입력사항!O23) - 1))
)</f>
        <v>#VALUE!</v>
      </c>
      <c r="J23" s="13">
        <f>VALUE(알리입력사항!G23)</f>
        <v>0</v>
      </c>
      <c r="K23" s="14">
        <f>알리입력사항!R23</f>
        <v>0</v>
      </c>
      <c r="L23" s="14">
        <f>알리입력사항!Y23</f>
        <v>0</v>
      </c>
      <c r="M23" s="14">
        <f t="shared" si="7"/>
        <v>0</v>
      </c>
      <c r="N23" s="14">
        <f t="shared" si="8"/>
        <v>0</v>
      </c>
      <c r="O23" s="13"/>
      <c r="P23" s="14">
        <f>알리입력사항!W23</f>
        <v>0</v>
      </c>
      <c r="Q23" s="14">
        <f>알리입력사항!V23</f>
        <v>0</v>
      </c>
      <c r="R23" s="13"/>
      <c r="S23" s="13"/>
      <c r="T23" s="13">
        <f>VALUE(알리입력사항!H23)</f>
        <v>0</v>
      </c>
      <c r="U23" s="13"/>
      <c r="V23" s="13" t="e">
        <f t="shared" si="9"/>
        <v>#VALUE!</v>
      </c>
      <c r="W23" s="10" t="s">
        <v>1019</v>
      </c>
    </row>
    <row r="24" spans="1:23" x14ac:dyDescent="0.45">
      <c r="A24" s="13" t="e">
        <f>IF('1_주문수집'!I24&lt;&gt;"", "A0018", "")</f>
        <v>#VALUE!</v>
      </c>
      <c r="B24" s="13">
        <f t="shared" si="0"/>
        <v>0</v>
      </c>
      <c r="C24" s="13">
        <f>알리입력사항!A24</f>
        <v>0</v>
      </c>
      <c r="D24" s="16" t="str">
        <f t="shared" ca="1" si="6"/>
        <v>20240628 00:00:00</v>
      </c>
      <c r="E24" s="13" t="str">
        <f t="shared" ca="1" si="2"/>
        <v>20240628 00:00:00</v>
      </c>
      <c r="F24" s="13" t="e">
        <f>IF(
    ISNUMBER(FIND(";", 알리입력사항!O24)),
    MID(알리입력사항!O24, FIND(";", 알리입력사항!O24) + 1, FIND("*", 알리입력사항!O24, FIND(";", 알리입력사항!O24)) - FIND(";", 알리입력사항!O24) - 1),
    MID(알리입력사항!O24, 1, FIND("*", 알리입력사항!O24) - 1)
)</f>
        <v>#VALUE!</v>
      </c>
      <c r="G24" s="14">
        <f>알리입력사항!N24</f>
        <v>0</v>
      </c>
      <c r="H24" s="13" t="s">
        <v>997</v>
      </c>
      <c r="I24" s="13" t="e">
        <f>IF(
    ISNUMBER(FIND(";", 알리입력사항!O24)),
    VALUE(MID(알리입력사항!O24, FIND("-", 알리입력사항!O24, FIND(";", 알리입력사항!O24)) + 1, FIND("*", 알리입력사항!O24, FIND(";", 알리입력사항!O24)) - FIND("-", 알리입력사항!O24, FIND(";", 알리입력사항!O24)) - 1)),
    VALUE(MID(알리입력사항!O24, FIND("-", 알리입력사항!O24) + 1, FIND("*", 알리입력사항!O24) - FIND("-", 알리입력사항!O24) - 1))
)</f>
        <v>#VALUE!</v>
      </c>
      <c r="J24" s="13">
        <f>VALUE(알리입력사항!G24)</f>
        <v>0</v>
      </c>
      <c r="K24" s="14">
        <f>알리입력사항!R24</f>
        <v>0</v>
      </c>
      <c r="L24" s="14">
        <f>알리입력사항!Y24</f>
        <v>0</v>
      </c>
      <c r="M24" s="14">
        <f t="shared" si="7"/>
        <v>0</v>
      </c>
      <c r="N24" s="14">
        <f t="shared" si="8"/>
        <v>0</v>
      </c>
      <c r="O24" s="13"/>
      <c r="P24" s="14">
        <f>알리입력사항!W24</f>
        <v>0</v>
      </c>
      <c r="Q24" s="14">
        <f>알리입력사항!V24</f>
        <v>0</v>
      </c>
      <c r="R24" s="13"/>
      <c r="S24" s="13"/>
      <c r="T24" s="13">
        <f>VALUE(알리입력사항!H24)</f>
        <v>0</v>
      </c>
      <c r="U24" s="13"/>
      <c r="V24" s="13" t="e">
        <f t="shared" si="9"/>
        <v>#VALUE!</v>
      </c>
      <c r="W24" s="10" t="s">
        <v>1020</v>
      </c>
    </row>
    <row r="25" spans="1:23" x14ac:dyDescent="0.45">
      <c r="A25" s="13" t="e">
        <f>IF('1_주문수집'!I25&lt;&gt;"", "A0018", "")</f>
        <v>#VALUE!</v>
      </c>
      <c r="B25" s="13">
        <f t="shared" si="0"/>
        <v>0</v>
      </c>
      <c r="C25" s="13">
        <f>알리입력사항!A25</f>
        <v>0</v>
      </c>
      <c r="D25" s="16" t="str">
        <f t="shared" ca="1" si="6"/>
        <v>20240628 00:00:00</v>
      </c>
      <c r="E25" s="13" t="str">
        <f t="shared" ca="1" si="2"/>
        <v>20240628 00:00:00</v>
      </c>
      <c r="F25" s="13" t="e">
        <f>IF(
    ISNUMBER(FIND(";", 알리입력사항!O25)),
    MID(알리입력사항!O25, FIND(";", 알리입력사항!O25) + 1, FIND("*", 알리입력사항!O25, FIND(";", 알리입력사항!O25)) - FIND(";", 알리입력사항!O25) - 1),
    MID(알리입력사항!O25, 1, FIND("*", 알리입력사항!O25) - 1)
)</f>
        <v>#VALUE!</v>
      </c>
      <c r="G25" s="14">
        <f>알리입력사항!N25</f>
        <v>0</v>
      </c>
      <c r="H25" s="13" t="s">
        <v>997</v>
      </c>
      <c r="I25" s="13" t="e">
        <f>IF(
    ISNUMBER(FIND(";", 알리입력사항!O25)),
    VALUE(MID(알리입력사항!O25, FIND("-", 알리입력사항!O25, FIND(";", 알리입력사항!O25)) + 1, FIND("*", 알리입력사항!O25, FIND(";", 알리입력사항!O25)) - FIND("-", 알리입력사항!O25, FIND(";", 알리입력사항!O25)) - 1)),
    VALUE(MID(알리입력사항!O25, FIND("-", 알리입력사항!O25) + 1, FIND("*", 알리입력사항!O25) - FIND("-", 알리입력사항!O25) - 1))
)</f>
        <v>#VALUE!</v>
      </c>
      <c r="J25" s="13">
        <f>VALUE(알리입력사항!G25)</f>
        <v>0</v>
      </c>
      <c r="K25" s="14">
        <f>알리입력사항!R25</f>
        <v>0</v>
      </c>
      <c r="L25" s="14">
        <f>알리입력사항!Y25</f>
        <v>0</v>
      </c>
      <c r="M25" s="14">
        <f t="shared" si="7"/>
        <v>0</v>
      </c>
      <c r="N25" s="14">
        <f t="shared" si="8"/>
        <v>0</v>
      </c>
      <c r="O25" s="13"/>
      <c r="P25" s="14">
        <f>알리입력사항!W25</f>
        <v>0</v>
      </c>
      <c r="Q25" s="14">
        <f>알리입력사항!V25</f>
        <v>0</v>
      </c>
      <c r="R25" s="13"/>
      <c r="S25" s="13"/>
      <c r="T25" s="13">
        <f>VALUE(알리입력사항!H25)</f>
        <v>0</v>
      </c>
      <c r="U25" s="13"/>
      <c r="V25" s="13" t="e">
        <f t="shared" si="9"/>
        <v>#VALUE!</v>
      </c>
      <c r="W25" s="10" t="s">
        <v>1021</v>
      </c>
    </row>
    <row r="26" spans="1:23" x14ac:dyDescent="0.45">
      <c r="A26" s="13" t="e">
        <f>IF('1_주문수집'!I26&lt;&gt;"", "A0018", "")</f>
        <v>#VALUE!</v>
      </c>
      <c r="B26" s="13">
        <f t="shared" si="0"/>
        <v>0</v>
      </c>
      <c r="C26" s="13">
        <f>알리입력사항!A26</f>
        <v>0</v>
      </c>
      <c r="D26" s="16" t="str">
        <f t="shared" ca="1" si="6"/>
        <v>20240628 00:00:00</v>
      </c>
      <c r="E26" s="13" t="str">
        <f t="shared" ca="1" si="2"/>
        <v>20240628 00:00:00</v>
      </c>
      <c r="F26" s="13" t="e">
        <f>IF(
    ISNUMBER(FIND(";", 알리입력사항!O26)),
    MID(알리입력사항!O26, FIND(";", 알리입력사항!O26) + 1, FIND("*", 알리입력사항!O26, FIND(";", 알리입력사항!O26)) - FIND(";", 알리입력사항!O26) - 1),
    MID(알리입력사항!O26, 1, FIND("*", 알리입력사항!O26) - 1)
)</f>
        <v>#VALUE!</v>
      </c>
      <c r="G26" s="14">
        <f>알리입력사항!N26</f>
        <v>0</v>
      </c>
      <c r="H26" s="13" t="s">
        <v>997</v>
      </c>
      <c r="I26" s="13" t="e">
        <f>IF(
    ISNUMBER(FIND(";", 알리입력사항!O26)),
    VALUE(MID(알리입력사항!O26, FIND("-", 알리입력사항!O26, FIND(";", 알리입력사항!O26)) + 1, FIND("*", 알리입력사항!O26, FIND(";", 알리입력사항!O26)) - FIND("-", 알리입력사항!O26, FIND(";", 알리입력사항!O26)) - 1)),
    VALUE(MID(알리입력사항!O26, FIND("-", 알리입력사항!O26) + 1, FIND("*", 알리입력사항!O26) - FIND("-", 알리입력사항!O26) - 1))
)</f>
        <v>#VALUE!</v>
      </c>
      <c r="J26" s="13">
        <f>VALUE(알리입력사항!G26)</f>
        <v>0</v>
      </c>
      <c r="K26" s="14">
        <f>알리입력사항!R26</f>
        <v>0</v>
      </c>
      <c r="L26" s="14">
        <f>알리입력사항!Y26</f>
        <v>0</v>
      </c>
      <c r="M26" s="14">
        <f t="shared" si="7"/>
        <v>0</v>
      </c>
      <c r="N26" s="14">
        <f t="shared" si="8"/>
        <v>0</v>
      </c>
      <c r="O26" s="13"/>
      <c r="P26" s="14">
        <f>알리입력사항!W26</f>
        <v>0</v>
      </c>
      <c r="Q26" s="14">
        <f>알리입력사항!V26</f>
        <v>0</v>
      </c>
      <c r="R26" s="13"/>
      <c r="S26" s="13"/>
      <c r="T26" s="13">
        <f>VALUE(알리입력사항!H26)</f>
        <v>0</v>
      </c>
      <c r="U26" s="13"/>
      <c r="V26" s="13" t="e">
        <f t="shared" si="9"/>
        <v>#VALUE!</v>
      </c>
      <c r="W26" s="10" t="s">
        <v>1022</v>
      </c>
    </row>
    <row r="27" spans="1:23" x14ac:dyDescent="0.45">
      <c r="A27" s="13" t="e">
        <f>IF('1_주문수집'!I27&lt;&gt;"", "A0018", "")</f>
        <v>#VALUE!</v>
      </c>
      <c r="B27" s="13">
        <f t="shared" si="0"/>
        <v>0</v>
      </c>
      <c r="C27" s="13">
        <f>알리입력사항!A27</f>
        <v>0</v>
      </c>
      <c r="D27" s="16" t="str">
        <f t="shared" ca="1" si="6"/>
        <v>20240628 00:00:00</v>
      </c>
      <c r="E27" s="13" t="str">
        <f t="shared" ca="1" si="2"/>
        <v>20240628 00:00:00</v>
      </c>
      <c r="F27" s="13" t="e">
        <f>IF(
    ISNUMBER(FIND(";", 알리입력사항!O27)),
    MID(알리입력사항!O27, FIND(";", 알리입력사항!O27) + 1, FIND("*", 알리입력사항!O27, FIND(";", 알리입력사항!O27)) - FIND(";", 알리입력사항!O27) - 1),
    MID(알리입력사항!O27, 1, FIND("*", 알리입력사항!O27) - 1)
)</f>
        <v>#VALUE!</v>
      </c>
      <c r="G27" s="14">
        <f>알리입력사항!N27</f>
        <v>0</v>
      </c>
      <c r="H27" s="13" t="s">
        <v>997</v>
      </c>
      <c r="I27" s="13" t="e">
        <f>IF(
    ISNUMBER(FIND(";", 알리입력사항!O27)),
    VALUE(MID(알리입력사항!O27, FIND("-", 알리입력사항!O27, FIND(";", 알리입력사항!O27)) + 1, FIND("*", 알리입력사항!O27, FIND(";", 알리입력사항!O27)) - FIND("-", 알리입력사항!O27, FIND(";", 알리입력사항!O27)) - 1)),
    VALUE(MID(알리입력사항!O27, FIND("-", 알리입력사항!O27) + 1, FIND("*", 알리입력사항!O27) - FIND("-", 알리입력사항!O27) - 1))
)</f>
        <v>#VALUE!</v>
      </c>
      <c r="J27" s="13">
        <f>VALUE(알리입력사항!G27)</f>
        <v>0</v>
      </c>
      <c r="K27" s="14">
        <f>알리입력사항!R27</f>
        <v>0</v>
      </c>
      <c r="L27" s="14">
        <f>알리입력사항!Y27</f>
        <v>0</v>
      </c>
      <c r="M27" s="14">
        <f t="shared" si="7"/>
        <v>0</v>
      </c>
      <c r="N27" s="14">
        <f t="shared" si="8"/>
        <v>0</v>
      </c>
      <c r="O27" s="13"/>
      <c r="P27" s="14">
        <f>알리입력사항!W27</f>
        <v>0</v>
      </c>
      <c r="Q27" s="14">
        <f>알리입력사항!V27</f>
        <v>0</v>
      </c>
      <c r="R27" s="13"/>
      <c r="S27" s="13"/>
      <c r="T27" s="13">
        <f>VALUE(알리입력사항!H27)</f>
        <v>0</v>
      </c>
      <c r="U27" s="13"/>
      <c r="V27" s="13" t="e">
        <f t="shared" si="9"/>
        <v>#VALUE!</v>
      </c>
      <c r="W27" s="10" t="s">
        <v>1023</v>
      </c>
    </row>
    <row r="28" spans="1:23" x14ac:dyDescent="0.45">
      <c r="A28" s="13" t="e">
        <f>IF('1_주문수집'!I28&lt;&gt;"", "A0018", "")</f>
        <v>#VALUE!</v>
      </c>
      <c r="B28" s="13">
        <f t="shared" si="0"/>
        <v>0</v>
      </c>
      <c r="C28" s="13">
        <f>알리입력사항!A28</f>
        <v>0</v>
      </c>
      <c r="D28" s="16" t="str">
        <f t="shared" ca="1" si="6"/>
        <v>20240628 00:00:00</v>
      </c>
      <c r="E28" s="13" t="str">
        <f t="shared" ca="1" si="2"/>
        <v>20240628 00:00:00</v>
      </c>
      <c r="F28" s="13" t="e">
        <f>IF(
    ISNUMBER(FIND(";", 알리입력사항!O28)),
    MID(알리입력사항!O28, FIND(";", 알리입력사항!O28) + 1, FIND("*", 알리입력사항!O28, FIND(";", 알리입력사항!O28)) - FIND(";", 알리입력사항!O28) - 1),
    MID(알리입력사항!O28, 1, FIND("*", 알리입력사항!O28) - 1)
)</f>
        <v>#VALUE!</v>
      </c>
      <c r="G28" s="14">
        <f>알리입력사항!N28</f>
        <v>0</v>
      </c>
      <c r="H28" s="13" t="s">
        <v>997</v>
      </c>
      <c r="I28" s="13" t="e">
        <f>IF(
    ISNUMBER(FIND(";", 알리입력사항!O28)),
    VALUE(MID(알리입력사항!O28, FIND("-", 알리입력사항!O28, FIND(";", 알리입력사항!O28)) + 1, FIND("*", 알리입력사항!O28, FIND(";", 알리입력사항!O28)) - FIND("-", 알리입력사항!O28, FIND(";", 알리입력사항!O28)) - 1)),
    VALUE(MID(알리입력사항!O28, FIND("-", 알리입력사항!O28) + 1, FIND("*", 알리입력사항!O28) - FIND("-", 알리입력사항!O28) - 1))
)</f>
        <v>#VALUE!</v>
      </c>
      <c r="J28" s="13">
        <f>VALUE(알리입력사항!G28)</f>
        <v>0</v>
      </c>
      <c r="K28" s="14">
        <f>알리입력사항!R28</f>
        <v>0</v>
      </c>
      <c r="L28" s="14">
        <f>알리입력사항!Y28</f>
        <v>0</v>
      </c>
      <c r="M28" s="14">
        <f t="shared" si="7"/>
        <v>0</v>
      </c>
      <c r="N28" s="14">
        <f t="shared" si="8"/>
        <v>0</v>
      </c>
      <c r="O28" s="13"/>
      <c r="P28" s="14">
        <f>알리입력사항!W28</f>
        <v>0</v>
      </c>
      <c r="Q28" s="14">
        <f>알리입력사항!V28</f>
        <v>0</v>
      </c>
      <c r="R28" s="13"/>
      <c r="S28" s="13"/>
      <c r="T28" s="13">
        <f>VALUE(알리입력사항!H28)</f>
        <v>0</v>
      </c>
      <c r="U28" s="13"/>
      <c r="V28" s="13" t="e">
        <f t="shared" si="9"/>
        <v>#VALUE!</v>
      </c>
      <c r="W28" s="10" t="s">
        <v>1024</v>
      </c>
    </row>
    <row r="29" spans="1:23" x14ac:dyDescent="0.45">
      <c r="A29" s="13" t="e">
        <f>IF('1_주문수집'!I29&lt;&gt;"", "A0018", "")</f>
        <v>#VALUE!</v>
      </c>
      <c r="B29" s="13">
        <f t="shared" si="0"/>
        <v>0</v>
      </c>
      <c r="C29" s="13">
        <f>알리입력사항!A29</f>
        <v>0</v>
      </c>
      <c r="D29" s="16" t="str">
        <f t="shared" ca="1" si="6"/>
        <v>20240628 00:00:00</v>
      </c>
      <c r="E29" s="13" t="str">
        <f t="shared" ca="1" si="2"/>
        <v>20240628 00:00:00</v>
      </c>
      <c r="F29" s="13" t="e">
        <f>IF(
    ISNUMBER(FIND(";", 알리입력사항!O29)),
    MID(알리입력사항!O29, FIND(";", 알리입력사항!O29) + 1, FIND("*", 알리입력사항!O29, FIND(";", 알리입력사항!O29)) - FIND(";", 알리입력사항!O29) - 1),
    MID(알리입력사항!O29, 1, FIND("*", 알리입력사항!O29) - 1)
)</f>
        <v>#VALUE!</v>
      </c>
      <c r="G29" s="14">
        <f>알리입력사항!N29</f>
        <v>0</v>
      </c>
      <c r="H29" s="13" t="s">
        <v>997</v>
      </c>
      <c r="I29" s="13" t="e">
        <f>IF(
    ISNUMBER(FIND(";", 알리입력사항!O29)),
    VALUE(MID(알리입력사항!O29, FIND("-", 알리입력사항!O29, FIND(";", 알리입력사항!O29)) + 1, FIND("*", 알리입력사항!O29, FIND(";", 알리입력사항!O29)) - FIND("-", 알리입력사항!O29, FIND(";", 알리입력사항!O29)) - 1)),
    VALUE(MID(알리입력사항!O29, FIND("-", 알리입력사항!O29) + 1, FIND("*", 알리입력사항!O29) - FIND("-", 알리입력사항!O29) - 1))
)</f>
        <v>#VALUE!</v>
      </c>
      <c r="J29" s="13">
        <f>VALUE(알리입력사항!G29)</f>
        <v>0</v>
      </c>
      <c r="K29" s="14">
        <f>알리입력사항!R29</f>
        <v>0</v>
      </c>
      <c r="L29" s="14">
        <f>알리입력사항!Y29</f>
        <v>0</v>
      </c>
      <c r="M29" s="14">
        <f t="shared" si="7"/>
        <v>0</v>
      </c>
      <c r="N29" s="14">
        <f t="shared" si="8"/>
        <v>0</v>
      </c>
      <c r="O29" s="13"/>
      <c r="P29" s="14">
        <f>알리입력사항!W29</f>
        <v>0</v>
      </c>
      <c r="Q29" s="14">
        <f>알리입력사항!V29</f>
        <v>0</v>
      </c>
      <c r="R29" s="13"/>
      <c r="S29" s="13"/>
      <c r="T29" s="13">
        <f>VALUE(알리입력사항!H29)</f>
        <v>0</v>
      </c>
      <c r="U29" s="13"/>
      <c r="V29" s="13" t="e">
        <f t="shared" si="9"/>
        <v>#VALUE!</v>
      </c>
      <c r="W29" s="10" t="s">
        <v>1025</v>
      </c>
    </row>
    <row r="30" spans="1:23" x14ac:dyDescent="0.45">
      <c r="A30" s="13" t="e">
        <f>IF('1_주문수집'!I30&lt;&gt;"", "A0018", "")</f>
        <v>#VALUE!</v>
      </c>
      <c r="B30" s="13">
        <f t="shared" si="0"/>
        <v>0</v>
      </c>
      <c r="C30" s="13">
        <f>알리입력사항!A30</f>
        <v>0</v>
      </c>
      <c r="D30" s="16" t="str">
        <f t="shared" ca="1" si="6"/>
        <v>20240628 00:00:00</v>
      </c>
      <c r="E30" s="13" t="str">
        <f t="shared" ca="1" si="2"/>
        <v>20240628 00:00:00</v>
      </c>
      <c r="F30" s="13" t="e">
        <f>IF(
    ISNUMBER(FIND(";", 알리입력사항!O30)),
    MID(알리입력사항!O30, FIND(";", 알리입력사항!O30) + 1, FIND("*", 알리입력사항!O30, FIND(";", 알리입력사항!O30)) - FIND(";", 알리입력사항!O30) - 1),
    MID(알리입력사항!O30, 1, FIND("*", 알리입력사항!O30) - 1)
)</f>
        <v>#VALUE!</v>
      </c>
      <c r="G30" s="14">
        <f>알리입력사항!N30</f>
        <v>0</v>
      </c>
      <c r="H30" s="13" t="s">
        <v>997</v>
      </c>
      <c r="I30" s="13" t="e">
        <f>IF(
    ISNUMBER(FIND(";", 알리입력사항!O30)),
    VALUE(MID(알리입력사항!O30, FIND("-", 알리입력사항!O30, FIND(";", 알리입력사항!O30)) + 1, FIND("*", 알리입력사항!O30, FIND(";", 알리입력사항!O30)) - FIND("-", 알리입력사항!O30, FIND(";", 알리입력사항!O30)) - 1)),
    VALUE(MID(알리입력사항!O30, FIND("-", 알리입력사항!O30) + 1, FIND("*", 알리입력사항!O30) - FIND("-", 알리입력사항!O30) - 1))
)</f>
        <v>#VALUE!</v>
      </c>
      <c r="J30" s="13">
        <f>VALUE(알리입력사항!G30)</f>
        <v>0</v>
      </c>
      <c r="K30" s="14">
        <f>알리입력사항!R30</f>
        <v>0</v>
      </c>
      <c r="L30" s="14">
        <f>알리입력사항!Y30</f>
        <v>0</v>
      </c>
      <c r="M30" s="14">
        <f t="shared" si="7"/>
        <v>0</v>
      </c>
      <c r="N30" s="14">
        <f t="shared" si="8"/>
        <v>0</v>
      </c>
      <c r="O30" s="13"/>
      <c r="P30" s="14">
        <f>알리입력사항!W30</f>
        <v>0</v>
      </c>
      <c r="Q30" s="14">
        <f>알리입력사항!V30</f>
        <v>0</v>
      </c>
      <c r="R30" s="13"/>
      <c r="S30" s="13"/>
      <c r="T30" s="13">
        <f>VALUE(알리입력사항!H30)</f>
        <v>0</v>
      </c>
      <c r="U30" s="13"/>
      <c r="V30" s="13" t="e">
        <f t="shared" si="9"/>
        <v>#VALUE!</v>
      </c>
      <c r="W30" s="10" t="s">
        <v>1026</v>
      </c>
    </row>
    <row r="31" spans="1:23" x14ac:dyDescent="0.45">
      <c r="A31" s="13" t="e">
        <f>IF('1_주문수집'!I31&lt;&gt;"", "A0018", "")</f>
        <v>#VALUE!</v>
      </c>
      <c r="B31" s="13">
        <f t="shared" si="0"/>
        <v>0</v>
      </c>
      <c r="C31" s="13">
        <f>알리입력사항!A31</f>
        <v>0</v>
      </c>
      <c r="D31" s="16" t="str">
        <f t="shared" ca="1" si="6"/>
        <v>20240628 00:00:00</v>
      </c>
      <c r="E31" s="13" t="str">
        <f t="shared" ca="1" si="2"/>
        <v>20240628 00:00:00</v>
      </c>
      <c r="F31" s="13" t="e">
        <f>IF(
    ISNUMBER(FIND(";", 알리입력사항!O31)),
    MID(알리입력사항!O31, FIND(";", 알리입력사항!O31) + 1, FIND("*", 알리입력사항!O31, FIND(";", 알리입력사항!O31)) - FIND(";", 알리입력사항!O31) - 1),
    MID(알리입력사항!O31, 1, FIND("*", 알리입력사항!O31) - 1)
)</f>
        <v>#VALUE!</v>
      </c>
      <c r="G31" s="14">
        <f>알리입력사항!N31</f>
        <v>0</v>
      </c>
      <c r="H31" s="13" t="s">
        <v>997</v>
      </c>
      <c r="I31" s="13" t="e">
        <f>IF(
    ISNUMBER(FIND(";", 알리입력사항!O31)),
    VALUE(MID(알리입력사항!O31, FIND("-", 알리입력사항!O31, FIND(";", 알리입력사항!O31)) + 1, FIND("*", 알리입력사항!O31, FIND(";", 알리입력사항!O31)) - FIND("-", 알리입력사항!O31, FIND(";", 알리입력사항!O31)) - 1)),
    VALUE(MID(알리입력사항!O31, FIND("-", 알리입력사항!O31) + 1, FIND("*", 알리입력사항!O31) - FIND("-", 알리입력사항!O31) - 1))
)</f>
        <v>#VALUE!</v>
      </c>
      <c r="J31" s="13">
        <f>VALUE(알리입력사항!G31)</f>
        <v>0</v>
      </c>
      <c r="K31" s="14">
        <f>알리입력사항!R31</f>
        <v>0</v>
      </c>
      <c r="L31" s="14">
        <f>알리입력사항!Y31</f>
        <v>0</v>
      </c>
      <c r="M31" s="14">
        <f t="shared" si="7"/>
        <v>0</v>
      </c>
      <c r="N31" s="14">
        <f t="shared" si="8"/>
        <v>0</v>
      </c>
      <c r="O31" s="13"/>
      <c r="P31" s="14">
        <f>알리입력사항!W31</f>
        <v>0</v>
      </c>
      <c r="Q31" s="14">
        <f>알리입력사항!V31</f>
        <v>0</v>
      </c>
      <c r="R31" s="13"/>
      <c r="S31" s="13"/>
      <c r="T31" s="13">
        <f>VALUE(알리입력사항!H31)</f>
        <v>0</v>
      </c>
      <c r="U31" s="13"/>
      <c r="V31" s="13" t="e">
        <f t="shared" si="9"/>
        <v>#VALUE!</v>
      </c>
      <c r="W31" s="10" t="s">
        <v>1027</v>
      </c>
    </row>
    <row r="32" spans="1:23" x14ac:dyDescent="0.45">
      <c r="A32" s="13" t="e">
        <f>IF('1_주문수집'!I32&lt;&gt;"", "A0018", "")</f>
        <v>#VALUE!</v>
      </c>
      <c r="B32" s="13">
        <f t="shared" si="0"/>
        <v>0</v>
      </c>
      <c r="C32" s="13">
        <f>알리입력사항!A32</f>
        <v>0</v>
      </c>
      <c r="D32" s="16" t="str">
        <f t="shared" ca="1" si="6"/>
        <v>20240628 00:00:00</v>
      </c>
      <c r="E32" s="13" t="str">
        <f t="shared" ca="1" si="2"/>
        <v>20240628 00:00:00</v>
      </c>
      <c r="F32" s="13" t="e">
        <f>IF(
    ISNUMBER(FIND(";", 알리입력사항!O32)),
    MID(알리입력사항!O32, FIND(";", 알리입력사항!O32) + 1, FIND("*", 알리입력사항!O32, FIND(";", 알리입력사항!O32)) - FIND(";", 알리입력사항!O32) - 1),
    MID(알리입력사항!O32, 1, FIND("*", 알리입력사항!O32) - 1)
)</f>
        <v>#VALUE!</v>
      </c>
      <c r="G32" s="14">
        <f>알리입력사항!N32</f>
        <v>0</v>
      </c>
      <c r="H32" s="13" t="s">
        <v>997</v>
      </c>
      <c r="I32" s="13" t="e">
        <f>IF(
    ISNUMBER(FIND(";", 알리입력사항!O32)),
    VALUE(MID(알리입력사항!O32, FIND("-", 알리입력사항!O32, FIND(";", 알리입력사항!O32)) + 1, FIND("*", 알리입력사항!O32, FIND(";", 알리입력사항!O32)) - FIND("-", 알리입력사항!O32, FIND(";", 알리입력사항!O32)) - 1)),
    VALUE(MID(알리입력사항!O32, FIND("-", 알리입력사항!O32) + 1, FIND("*", 알리입력사항!O32) - FIND("-", 알리입력사항!O32) - 1))
)</f>
        <v>#VALUE!</v>
      </c>
      <c r="J32" s="13">
        <f>VALUE(알리입력사항!G32)</f>
        <v>0</v>
      </c>
      <c r="K32" s="14">
        <f>알리입력사항!R32</f>
        <v>0</v>
      </c>
      <c r="L32" s="14">
        <f>알리입력사항!Y32</f>
        <v>0</v>
      </c>
      <c r="M32" s="14">
        <f t="shared" si="7"/>
        <v>0</v>
      </c>
      <c r="N32" s="14">
        <f t="shared" si="8"/>
        <v>0</v>
      </c>
      <c r="O32" s="13"/>
      <c r="P32" s="14">
        <f>알리입력사항!W32</f>
        <v>0</v>
      </c>
      <c r="Q32" s="14">
        <f>알리입력사항!V32</f>
        <v>0</v>
      </c>
      <c r="R32" s="13"/>
      <c r="S32" s="13"/>
      <c r="T32" s="13">
        <f>VALUE(알리입력사항!H32)</f>
        <v>0</v>
      </c>
      <c r="U32" s="13"/>
      <c r="V32" s="13" t="e">
        <f t="shared" si="9"/>
        <v>#VALUE!</v>
      </c>
      <c r="W32" s="10" t="s">
        <v>1028</v>
      </c>
    </row>
    <row r="33" spans="1:23" x14ac:dyDescent="0.45">
      <c r="A33" s="13" t="e">
        <f>IF('1_주문수집'!I33&lt;&gt;"", "A0018", "")</f>
        <v>#VALUE!</v>
      </c>
      <c r="B33" s="13">
        <f t="shared" si="0"/>
        <v>0</v>
      </c>
      <c r="C33" s="13">
        <f>알리입력사항!A33</f>
        <v>0</v>
      </c>
      <c r="D33" s="16" t="str">
        <f t="shared" ca="1" si="6"/>
        <v>20240628 00:00:00</v>
      </c>
      <c r="E33" s="13" t="str">
        <f t="shared" ca="1" si="2"/>
        <v>20240628 00:00:00</v>
      </c>
      <c r="F33" s="13" t="e">
        <f>IF(
    ISNUMBER(FIND(";", 알리입력사항!O33)),
    MID(알리입력사항!O33, FIND(";", 알리입력사항!O33) + 1, FIND("*", 알리입력사항!O33, FIND(";", 알리입력사항!O33)) - FIND(";", 알리입력사항!O33) - 1),
    MID(알리입력사항!O33, 1, FIND("*", 알리입력사항!O33) - 1)
)</f>
        <v>#VALUE!</v>
      </c>
      <c r="G33" s="14">
        <f>알리입력사항!N33</f>
        <v>0</v>
      </c>
      <c r="H33" s="13" t="s">
        <v>997</v>
      </c>
      <c r="I33" s="13" t="e">
        <f>IF(
    ISNUMBER(FIND(";", 알리입력사항!O33)),
    VALUE(MID(알리입력사항!O33, FIND("-", 알리입력사항!O33, FIND(";", 알리입력사항!O33)) + 1, FIND("*", 알리입력사항!O33, FIND(";", 알리입력사항!O33)) - FIND("-", 알리입력사항!O33, FIND(";", 알리입력사항!O33)) - 1)),
    VALUE(MID(알리입력사항!O33, FIND("-", 알리입력사항!O33) + 1, FIND("*", 알리입력사항!O33) - FIND("-", 알리입력사항!O33) - 1))
)</f>
        <v>#VALUE!</v>
      </c>
      <c r="J33" s="13">
        <f>VALUE(알리입력사항!G33)</f>
        <v>0</v>
      </c>
      <c r="K33" s="14">
        <f>알리입력사항!R33</f>
        <v>0</v>
      </c>
      <c r="L33" s="14">
        <f>알리입력사항!Y33</f>
        <v>0</v>
      </c>
      <c r="M33" s="14">
        <f t="shared" si="7"/>
        <v>0</v>
      </c>
      <c r="N33" s="14">
        <f t="shared" si="8"/>
        <v>0</v>
      </c>
      <c r="O33" s="13"/>
      <c r="P33" s="14">
        <f>알리입력사항!W33</f>
        <v>0</v>
      </c>
      <c r="Q33" s="14">
        <f>알리입력사항!V33</f>
        <v>0</v>
      </c>
      <c r="R33" s="13"/>
      <c r="S33" s="13"/>
      <c r="T33" s="13">
        <f>VALUE(알리입력사항!H33)</f>
        <v>0</v>
      </c>
      <c r="U33" s="13"/>
      <c r="V33" s="13" t="e">
        <f t="shared" si="9"/>
        <v>#VALUE!</v>
      </c>
      <c r="W33" s="10" t="s">
        <v>1029</v>
      </c>
    </row>
    <row r="34" spans="1:23" x14ac:dyDescent="0.45">
      <c r="A34" s="13" t="e">
        <f>IF('1_주문수집'!I34&lt;&gt;"", "A0018", "")</f>
        <v>#VALUE!</v>
      </c>
      <c r="B34" s="13">
        <f t="shared" si="0"/>
        <v>0</v>
      </c>
      <c r="C34" s="13">
        <f>알리입력사항!A34</f>
        <v>0</v>
      </c>
      <c r="D34" s="16" t="str">
        <f t="shared" ca="1" si="6"/>
        <v>20240628 00:00:00</v>
      </c>
      <c r="E34" s="13" t="str">
        <f t="shared" ca="1" si="2"/>
        <v>20240628 00:00:00</v>
      </c>
      <c r="F34" s="13" t="e">
        <f>IF(
    ISNUMBER(FIND(";", 알리입력사항!O34)),
    MID(알리입력사항!O34, FIND(";", 알리입력사항!O34) + 1, FIND("*", 알리입력사항!O34, FIND(";", 알리입력사항!O34)) - FIND(";", 알리입력사항!O34) - 1),
    MID(알리입력사항!O34, 1, FIND("*", 알리입력사항!O34) - 1)
)</f>
        <v>#VALUE!</v>
      </c>
      <c r="G34" s="14">
        <f>알리입력사항!N34</f>
        <v>0</v>
      </c>
      <c r="H34" s="13" t="s">
        <v>997</v>
      </c>
      <c r="I34" s="13" t="e">
        <f>IF(
    ISNUMBER(FIND(";", 알리입력사항!O34)),
    VALUE(MID(알리입력사항!O34, FIND("-", 알리입력사항!O34, FIND(";", 알리입력사항!O34)) + 1, FIND("*", 알리입력사항!O34, FIND(";", 알리입력사항!O34)) - FIND("-", 알리입력사항!O34, FIND(";", 알리입력사항!O34)) - 1)),
    VALUE(MID(알리입력사항!O34, FIND("-", 알리입력사항!O34) + 1, FIND("*", 알리입력사항!O34) - FIND("-", 알리입력사항!O34) - 1))
)</f>
        <v>#VALUE!</v>
      </c>
      <c r="J34" s="13">
        <f>VALUE(알리입력사항!G34)</f>
        <v>0</v>
      </c>
      <c r="K34" s="14">
        <f>알리입력사항!R34</f>
        <v>0</v>
      </c>
      <c r="L34" s="14">
        <f>알리입력사항!Y34</f>
        <v>0</v>
      </c>
      <c r="M34" s="14">
        <f t="shared" si="7"/>
        <v>0</v>
      </c>
      <c r="N34" s="14">
        <f t="shared" si="8"/>
        <v>0</v>
      </c>
      <c r="O34" s="13"/>
      <c r="P34" s="14">
        <f>알리입력사항!W34</f>
        <v>0</v>
      </c>
      <c r="Q34" s="14">
        <f>알리입력사항!V34</f>
        <v>0</v>
      </c>
      <c r="R34" s="13"/>
      <c r="S34" s="13"/>
      <c r="T34" s="13">
        <f>VALUE(알리입력사항!H34)</f>
        <v>0</v>
      </c>
      <c r="U34" s="13"/>
      <c r="V34" s="13" t="e">
        <f t="shared" si="9"/>
        <v>#VALUE!</v>
      </c>
      <c r="W34" s="10" t="s">
        <v>1030</v>
      </c>
    </row>
  </sheetData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6"/>
  <sheetViews>
    <sheetView workbookViewId="0">
      <selection activeCell="A2" sqref="A2:AE96"/>
    </sheetView>
  </sheetViews>
  <sheetFormatPr defaultColWidth="21" defaultRowHeight="17" x14ac:dyDescent="0.45"/>
  <cols>
    <col min="1" max="1" width="21" style="4"/>
    <col min="2" max="2" width="21" style="1"/>
    <col min="3" max="3" width="32" style="1" bestFit="1" customWidth="1"/>
    <col min="4" max="13" width="21" style="1"/>
    <col min="14" max="14" width="21" style="4"/>
    <col min="15" max="15" width="24" style="4" customWidth="1"/>
    <col min="16" max="16" width="28.9140625" style="6" bestFit="1" customWidth="1"/>
    <col min="17" max="16384" width="21" style="1"/>
  </cols>
  <sheetData>
    <row r="1" spans="1:31" x14ac:dyDescent="0.45">
      <c r="A1" s="11" t="s">
        <v>996</v>
      </c>
      <c r="B1" s="11" t="s">
        <v>995</v>
      </c>
      <c r="C1" s="11" t="s">
        <v>994</v>
      </c>
      <c r="D1" s="11" t="s">
        <v>993</v>
      </c>
      <c r="E1" s="11" t="s">
        <v>992</v>
      </c>
      <c r="F1" s="11" t="s">
        <v>991</v>
      </c>
      <c r="G1" s="11" t="s">
        <v>990</v>
      </c>
      <c r="H1" s="11" t="s">
        <v>989</v>
      </c>
      <c r="I1" s="11" t="s">
        <v>988</v>
      </c>
      <c r="J1" s="11" t="s">
        <v>987</v>
      </c>
      <c r="K1" s="11" t="s">
        <v>986</v>
      </c>
      <c r="L1" s="11" t="s">
        <v>985</v>
      </c>
      <c r="M1" s="11" t="s">
        <v>984</v>
      </c>
      <c r="N1" s="11" t="s">
        <v>983</v>
      </c>
      <c r="O1" s="11" t="s">
        <v>982</v>
      </c>
      <c r="P1" s="11" t="s">
        <v>981</v>
      </c>
      <c r="Q1" s="11" t="s">
        <v>980</v>
      </c>
      <c r="R1" s="11" t="s">
        <v>979</v>
      </c>
      <c r="S1" s="11" t="s">
        <v>978</v>
      </c>
      <c r="T1" s="11" t="s">
        <v>977</v>
      </c>
      <c r="U1" s="11" t="s">
        <v>976</v>
      </c>
      <c r="V1" s="11" t="s">
        <v>785</v>
      </c>
      <c r="W1" s="11" t="s">
        <v>784</v>
      </c>
      <c r="X1" s="11" t="s">
        <v>975</v>
      </c>
      <c r="Y1" s="11" t="s">
        <v>974</v>
      </c>
      <c r="Z1" s="11" t="s">
        <v>973</v>
      </c>
      <c r="AA1" s="11" t="s">
        <v>972</v>
      </c>
      <c r="AB1" s="11" t="s">
        <v>971</v>
      </c>
      <c r="AC1" s="11" t="s">
        <v>970</v>
      </c>
      <c r="AD1" s="11" t="s">
        <v>969</v>
      </c>
      <c r="AE1" s="11" t="s">
        <v>968</v>
      </c>
    </row>
    <row r="2" spans="1:3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4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5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4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5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4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5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4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5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4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5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4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5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4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5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4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5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4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5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4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5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x14ac:dyDescent="0.4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5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x14ac:dyDescent="0.4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5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x14ac:dyDescent="0.4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5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x14ac:dyDescent="0.4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5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x14ac:dyDescent="0.4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5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4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3"/>
      <c r="P112" s="5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x14ac:dyDescent="0.4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3"/>
      <c r="P113" s="5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4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5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x14ac:dyDescent="0.4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5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x14ac:dyDescent="0.4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5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x14ac:dyDescent="0.4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5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4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5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4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5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4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5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4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5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4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5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x14ac:dyDescent="0.4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5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x14ac:dyDescent="0.4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5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x14ac:dyDescent="0.4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5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4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5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x14ac:dyDescent="0.4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5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x14ac:dyDescent="0.4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5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4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5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x14ac:dyDescent="0.4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5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4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  <c r="O131" s="3"/>
      <c r="P131" s="5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x14ac:dyDescent="0.4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  <c r="O132" s="3"/>
      <c r="P132" s="5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4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  <c r="O133" s="3"/>
      <c r="P133" s="5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4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  <c r="O134" s="3"/>
      <c r="P134" s="5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4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  <c r="O135" s="3"/>
      <c r="P135" s="5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4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  <c r="O136" s="3"/>
      <c r="P136" s="5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4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3"/>
      <c r="O137" s="3"/>
      <c r="P137" s="5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x14ac:dyDescent="0.4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3"/>
      <c r="O138" s="3"/>
      <c r="P138" s="5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x14ac:dyDescent="0.4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  <c r="O139" s="3"/>
      <c r="P139" s="5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x14ac:dyDescent="0.4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3"/>
      <c r="P140" s="5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x14ac:dyDescent="0.4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  <c r="O141" s="3"/>
      <c r="P141" s="5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x14ac:dyDescent="0.4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3"/>
      <c r="P142" s="5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x14ac:dyDescent="0.4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5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x14ac:dyDescent="0.4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  <c r="O144" s="3"/>
      <c r="P144" s="5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x14ac:dyDescent="0.4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  <c r="O145" s="3"/>
      <c r="P145" s="5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x14ac:dyDescent="0.4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  <c r="O146" s="3"/>
      <c r="P146" s="5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x14ac:dyDescent="0.4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  <c r="O147" s="3"/>
      <c r="P147" s="5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x14ac:dyDescent="0.4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  <c r="O148" s="3"/>
      <c r="P148" s="5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x14ac:dyDescent="0.4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  <c r="O149" s="3"/>
      <c r="P149" s="5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x14ac:dyDescent="0.4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3"/>
      <c r="P150" s="5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x14ac:dyDescent="0.4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  <c r="O151" s="3"/>
      <c r="P151" s="5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x14ac:dyDescent="0.4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  <c r="O152" s="3"/>
      <c r="P152" s="5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x14ac:dyDescent="0.4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3"/>
      <c r="O153" s="3"/>
      <c r="P153" s="5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x14ac:dyDescent="0.4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  <c r="O154" s="3"/>
      <c r="P154" s="5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x14ac:dyDescent="0.4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3"/>
      <c r="O155" s="3"/>
      <c r="P155" s="5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x14ac:dyDescent="0.4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/>
      <c r="O156" s="3"/>
      <c r="P156" s="5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x14ac:dyDescent="0.4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  <c r="O157" s="3"/>
      <c r="P157" s="5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x14ac:dyDescent="0.4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  <c r="O158" s="3"/>
      <c r="P158" s="5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x14ac:dyDescent="0.4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/>
      <c r="O159" s="3"/>
      <c r="P159" s="5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x14ac:dyDescent="0.4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  <c r="O160" s="3"/>
      <c r="P160" s="5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x14ac:dyDescent="0.4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/>
      <c r="O161" s="3"/>
      <c r="P161" s="5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x14ac:dyDescent="0.4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/>
      <c r="O162" s="3"/>
      <c r="P162" s="5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x14ac:dyDescent="0.4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  <c r="O163" s="3"/>
      <c r="P163" s="5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x14ac:dyDescent="0.4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  <c r="O164" s="3"/>
      <c r="P164" s="5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x14ac:dyDescent="0.4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  <c r="O165" s="3"/>
      <c r="P165" s="5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x14ac:dyDescent="0.4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  <c r="O166" s="3"/>
      <c r="P166" s="5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x14ac:dyDescent="0.4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  <c r="O167" s="3"/>
      <c r="P167" s="5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x14ac:dyDescent="0.4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/>
      <c r="O168" s="3"/>
      <c r="P168" s="5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x14ac:dyDescent="0.4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/>
      <c r="O169" s="3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x14ac:dyDescent="0.4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5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x14ac:dyDescent="0.4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/>
      <c r="O171" s="3"/>
      <c r="P171" s="5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x14ac:dyDescent="0.4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  <c r="O172" s="3"/>
      <c r="P172" s="5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x14ac:dyDescent="0.4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  <c r="O173" s="3"/>
      <c r="P173" s="5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x14ac:dyDescent="0.4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  <c r="O174" s="3"/>
      <c r="P174" s="5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x14ac:dyDescent="0.4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/>
      <c r="O175" s="3"/>
      <c r="P175" s="5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x14ac:dyDescent="0.4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  <c r="O176" s="3"/>
      <c r="P176" s="5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6"/>
  <sheetViews>
    <sheetView workbookViewId="0">
      <selection activeCell="A2" sqref="A2:AA96"/>
    </sheetView>
  </sheetViews>
  <sheetFormatPr defaultColWidth="20.6640625" defaultRowHeight="17" x14ac:dyDescent="0.45"/>
  <cols>
    <col min="1" max="16384" width="20.6640625" style="1"/>
  </cols>
  <sheetData>
    <row r="1" spans="1:31" x14ac:dyDescent="0.45">
      <c r="A1" s="11" t="s">
        <v>996</v>
      </c>
      <c r="B1" s="11" t="s">
        <v>995</v>
      </c>
      <c r="C1" s="11" t="s">
        <v>994</v>
      </c>
      <c r="D1" s="11" t="s">
        <v>993</v>
      </c>
      <c r="E1" s="11" t="s">
        <v>992</v>
      </c>
      <c r="F1" s="11" t="s">
        <v>991</v>
      </c>
      <c r="G1" s="11" t="s">
        <v>990</v>
      </c>
      <c r="H1" s="11" t="s">
        <v>989</v>
      </c>
      <c r="I1" s="11" t="s">
        <v>988</v>
      </c>
      <c r="J1" s="11" t="s">
        <v>987</v>
      </c>
      <c r="K1" s="11" t="s">
        <v>986</v>
      </c>
      <c r="L1" s="11" t="s">
        <v>985</v>
      </c>
      <c r="M1" s="11" t="s">
        <v>984</v>
      </c>
      <c r="N1" s="11" t="s">
        <v>983</v>
      </c>
      <c r="O1" s="11" t="s">
        <v>982</v>
      </c>
      <c r="P1" s="11" t="s">
        <v>981</v>
      </c>
      <c r="Q1" s="11" t="s">
        <v>980</v>
      </c>
      <c r="R1" s="11" t="s">
        <v>979</v>
      </c>
      <c r="S1" s="11" t="s">
        <v>978</v>
      </c>
      <c r="T1" s="11" t="s">
        <v>977</v>
      </c>
      <c r="U1" s="11" t="s">
        <v>976</v>
      </c>
      <c r="V1" s="11" t="s">
        <v>785</v>
      </c>
      <c r="W1" s="11" t="s">
        <v>784</v>
      </c>
      <c r="X1" s="11" t="s">
        <v>975</v>
      </c>
      <c r="Y1" s="11" t="s">
        <v>974</v>
      </c>
      <c r="Z1" s="11" t="s">
        <v>973</v>
      </c>
      <c r="AA1" s="11" t="s">
        <v>972</v>
      </c>
      <c r="AB1" s="11" t="s">
        <v>971</v>
      </c>
      <c r="AC1" s="11" t="s">
        <v>970</v>
      </c>
      <c r="AD1" s="11" t="s">
        <v>969</v>
      </c>
      <c r="AE1" s="11" t="s">
        <v>968</v>
      </c>
    </row>
    <row r="2" spans="1:31" x14ac:dyDescent="0.45">
      <c r="A2" s="2" t="s">
        <v>27</v>
      </c>
      <c r="B2" s="2" t="s">
        <v>797</v>
      </c>
      <c r="C2" s="2" t="s">
        <v>2</v>
      </c>
      <c r="D2" s="2" t="s">
        <v>28</v>
      </c>
      <c r="E2" s="2" t="s">
        <v>29</v>
      </c>
      <c r="F2" s="2" t="s">
        <v>30</v>
      </c>
      <c r="G2" s="2" t="s">
        <v>4</v>
      </c>
      <c r="H2" s="2" t="s">
        <v>5</v>
      </c>
      <c r="I2" s="2" t="s">
        <v>6</v>
      </c>
      <c r="J2" s="2" t="s">
        <v>6</v>
      </c>
      <c r="K2" s="2" t="s">
        <v>4</v>
      </c>
      <c r="L2" s="2" t="s">
        <v>6</v>
      </c>
      <c r="M2" s="2" t="s">
        <v>5</v>
      </c>
      <c r="N2" s="2" t="s">
        <v>796</v>
      </c>
      <c r="O2" s="2" t="s">
        <v>7</v>
      </c>
      <c r="P2" s="2" t="s">
        <v>6</v>
      </c>
      <c r="Q2" s="2" t="s">
        <v>967</v>
      </c>
      <c r="R2" s="2" t="s">
        <v>31</v>
      </c>
      <c r="S2" s="2" t="s">
        <v>794</v>
      </c>
      <c r="T2" s="2" t="s">
        <v>844</v>
      </c>
      <c r="U2" s="2" t="s">
        <v>939</v>
      </c>
      <c r="V2" s="2" t="s">
        <v>32</v>
      </c>
      <c r="W2" s="2" t="s">
        <v>33</v>
      </c>
      <c r="X2" s="2" t="s">
        <v>9</v>
      </c>
      <c r="Y2" s="2" t="s">
        <v>34</v>
      </c>
      <c r="Z2" s="2" t="s">
        <v>10</v>
      </c>
      <c r="AA2" s="2" t="s">
        <v>35</v>
      </c>
      <c r="AB2" s="2" t="s">
        <v>6</v>
      </c>
      <c r="AC2" s="2" t="s">
        <v>6</v>
      </c>
      <c r="AD2" s="2" t="s">
        <v>6</v>
      </c>
      <c r="AE2" s="2" t="s">
        <v>791</v>
      </c>
    </row>
    <row r="3" spans="1:31" x14ac:dyDescent="0.45">
      <c r="A3" s="2" t="s">
        <v>36</v>
      </c>
      <c r="B3" s="2" t="s">
        <v>797</v>
      </c>
      <c r="C3" s="2" t="s">
        <v>2</v>
      </c>
      <c r="D3" s="2" t="s">
        <v>37</v>
      </c>
      <c r="E3" s="2" t="s">
        <v>38</v>
      </c>
      <c r="F3" s="2" t="s">
        <v>38</v>
      </c>
      <c r="G3" s="2" t="s">
        <v>4</v>
      </c>
      <c r="H3" s="2" t="s">
        <v>5</v>
      </c>
      <c r="I3" s="2" t="s">
        <v>6</v>
      </c>
      <c r="J3" s="2" t="s">
        <v>6</v>
      </c>
      <c r="K3" s="2" t="s">
        <v>4</v>
      </c>
      <c r="L3" s="2" t="s">
        <v>6</v>
      </c>
      <c r="M3" s="2" t="s">
        <v>5</v>
      </c>
      <c r="N3" s="2" t="s">
        <v>796</v>
      </c>
      <c r="O3" s="2" t="s">
        <v>7</v>
      </c>
      <c r="P3" s="2" t="s">
        <v>6</v>
      </c>
      <c r="Q3" s="2" t="s">
        <v>966</v>
      </c>
      <c r="R3" s="2" t="s">
        <v>39</v>
      </c>
      <c r="S3" s="2" t="s">
        <v>794</v>
      </c>
      <c r="T3" s="2" t="s">
        <v>927</v>
      </c>
      <c r="U3" s="2" t="s">
        <v>965</v>
      </c>
      <c r="V3" s="2" t="s">
        <v>40</v>
      </c>
      <c r="W3" s="2" t="s">
        <v>41</v>
      </c>
      <c r="X3" s="2" t="s">
        <v>9</v>
      </c>
      <c r="Y3" s="2" t="s">
        <v>42</v>
      </c>
      <c r="Z3" s="2" t="s">
        <v>10</v>
      </c>
      <c r="AA3" s="2" t="s">
        <v>43</v>
      </c>
      <c r="AB3" s="2" t="s">
        <v>6</v>
      </c>
      <c r="AC3" s="2" t="s">
        <v>6</v>
      </c>
      <c r="AD3" s="2" t="s">
        <v>6</v>
      </c>
      <c r="AE3" s="2" t="s">
        <v>791</v>
      </c>
    </row>
    <row r="4" spans="1:31" x14ac:dyDescent="0.45">
      <c r="A4" s="2" t="s">
        <v>44</v>
      </c>
      <c r="B4" s="2" t="s">
        <v>797</v>
      </c>
      <c r="C4" s="2" t="s">
        <v>2</v>
      </c>
      <c r="D4" s="2" t="s">
        <v>45</v>
      </c>
      <c r="E4" s="2" t="s">
        <v>46</v>
      </c>
      <c r="F4" s="2" t="s">
        <v>46</v>
      </c>
      <c r="G4" s="2" t="s">
        <v>22</v>
      </c>
      <c r="H4" s="2" t="s">
        <v>5</v>
      </c>
      <c r="I4" s="2" t="s">
        <v>6</v>
      </c>
      <c r="J4" s="2" t="s">
        <v>6</v>
      </c>
      <c r="K4" s="2" t="s">
        <v>22</v>
      </c>
      <c r="L4" s="2" t="s">
        <v>6</v>
      </c>
      <c r="M4" s="2" t="s">
        <v>5</v>
      </c>
      <c r="N4" s="2" t="s">
        <v>827</v>
      </c>
      <c r="O4" s="2" t="s">
        <v>23</v>
      </c>
      <c r="P4" s="2" t="s">
        <v>6</v>
      </c>
      <c r="Q4" s="2" t="s">
        <v>964</v>
      </c>
      <c r="R4" s="2" t="s">
        <v>47</v>
      </c>
      <c r="S4" s="2" t="s">
        <v>794</v>
      </c>
      <c r="T4" s="2" t="s">
        <v>806</v>
      </c>
      <c r="U4" s="2" t="s">
        <v>963</v>
      </c>
      <c r="V4" s="2" t="s">
        <v>48</v>
      </c>
      <c r="W4" s="2" t="s">
        <v>49</v>
      </c>
      <c r="X4" s="2" t="s">
        <v>9</v>
      </c>
      <c r="Y4" s="2" t="s">
        <v>50</v>
      </c>
      <c r="Z4" s="2" t="s">
        <v>10</v>
      </c>
      <c r="AA4" s="2" t="s">
        <v>51</v>
      </c>
      <c r="AB4" s="2" t="s">
        <v>6</v>
      </c>
      <c r="AC4" s="2" t="s">
        <v>6</v>
      </c>
      <c r="AD4" s="2" t="s">
        <v>6</v>
      </c>
      <c r="AE4" s="2" t="s">
        <v>791</v>
      </c>
    </row>
    <row r="5" spans="1:31" x14ac:dyDescent="0.45">
      <c r="A5" s="2" t="s">
        <v>52</v>
      </c>
      <c r="B5" s="2" t="s">
        <v>797</v>
      </c>
      <c r="C5" s="2" t="s">
        <v>2</v>
      </c>
      <c r="D5" s="2" t="s">
        <v>53</v>
      </c>
      <c r="E5" s="2" t="s">
        <v>54</v>
      </c>
      <c r="F5" s="2" t="s">
        <v>54</v>
      </c>
      <c r="G5" s="2" t="s">
        <v>4</v>
      </c>
      <c r="H5" s="2" t="s">
        <v>5</v>
      </c>
      <c r="I5" s="2" t="s">
        <v>6</v>
      </c>
      <c r="J5" s="2" t="s">
        <v>6</v>
      </c>
      <c r="K5" s="2" t="s">
        <v>4</v>
      </c>
      <c r="L5" s="2" t="s">
        <v>6</v>
      </c>
      <c r="M5" s="2" t="s">
        <v>5</v>
      </c>
      <c r="N5" s="2" t="s">
        <v>796</v>
      </c>
      <c r="O5" s="2" t="s">
        <v>7</v>
      </c>
      <c r="P5" s="2" t="s">
        <v>6</v>
      </c>
      <c r="Q5" s="2" t="s">
        <v>962</v>
      </c>
      <c r="R5" s="2" t="s">
        <v>55</v>
      </c>
      <c r="S5" s="2" t="s">
        <v>794</v>
      </c>
      <c r="T5" s="2" t="s">
        <v>844</v>
      </c>
      <c r="U5" s="2" t="s">
        <v>961</v>
      </c>
      <c r="V5" s="2" t="s">
        <v>56</v>
      </c>
      <c r="W5" s="2" t="s">
        <v>57</v>
      </c>
      <c r="X5" s="2" t="s">
        <v>9</v>
      </c>
      <c r="Y5" s="2" t="s">
        <v>58</v>
      </c>
      <c r="Z5" s="2" t="s">
        <v>10</v>
      </c>
      <c r="AA5" s="2" t="s">
        <v>59</v>
      </c>
      <c r="AB5" s="2" t="s">
        <v>6</v>
      </c>
      <c r="AC5" s="2" t="s">
        <v>6</v>
      </c>
      <c r="AD5" s="2" t="s">
        <v>6</v>
      </c>
      <c r="AE5" s="2" t="s">
        <v>791</v>
      </c>
    </row>
    <row r="6" spans="1:31" x14ac:dyDescent="0.45">
      <c r="A6" s="2" t="s">
        <v>60</v>
      </c>
      <c r="B6" s="2" t="s">
        <v>797</v>
      </c>
      <c r="C6" s="2" t="s">
        <v>2</v>
      </c>
      <c r="D6" s="2" t="s">
        <v>61</v>
      </c>
      <c r="E6" s="2" t="s">
        <v>62</v>
      </c>
      <c r="F6" s="2" t="s">
        <v>62</v>
      </c>
      <c r="G6" s="2" t="s">
        <v>4</v>
      </c>
      <c r="H6" s="2" t="s">
        <v>5</v>
      </c>
      <c r="I6" s="2" t="s">
        <v>6</v>
      </c>
      <c r="J6" s="2" t="s">
        <v>6</v>
      </c>
      <c r="K6" s="2" t="s">
        <v>4</v>
      </c>
      <c r="L6" s="2" t="s">
        <v>6</v>
      </c>
      <c r="M6" s="2" t="s">
        <v>5</v>
      </c>
      <c r="N6" s="2" t="s">
        <v>796</v>
      </c>
      <c r="O6" s="2" t="s">
        <v>7</v>
      </c>
      <c r="P6" s="2" t="s">
        <v>6</v>
      </c>
      <c r="Q6" s="2" t="s">
        <v>960</v>
      </c>
      <c r="R6" s="2" t="s">
        <v>63</v>
      </c>
      <c r="S6" s="2" t="s">
        <v>794</v>
      </c>
      <c r="T6" s="2" t="s">
        <v>844</v>
      </c>
      <c r="U6" s="2" t="s">
        <v>939</v>
      </c>
      <c r="V6" s="2" t="s">
        <v>64</v>
      </c>
      <c r="W6" s="2" t="s">
        <v>65</v>
      </c>
      <c r="X6" s="2" t="s">
        <v>9</v>
      </c>
      <c r="Y6" s="2" t="s">
        <v>66</v>
      </c>
      <c r="Z6" s="2" t="s">
        <v>10</v>
      </c>
      <c r="AA6" s="2" t="s">
        <v>67</v>
      </c>
      <c r="AB6" s="2" t="s">
        <v>6</v>
      </c>
      <c r="AC6" s="2" t="s">
        <v>6</v>
      </c>
      <c r="AD6" s="2" t="s">
        <v>6</v>
      </c>
      <c r="AE6" s="2" t="s">
        <v>791</v>
      </c>
    </row>
    <row r="7" spans="1:31" x14ac:dyDescent="0.45">
      <c r="A7" s="2" t="s">
        <v>68</v>
      </c>
      <c r="B7" s="2" t="s">
        <v>797</v>
      </c>
      <c r="C7" s="2" t="s">
        <v>2</v>
      </c>
      <c r="D7" s="2" t="s">
        <v>69</v>
      </c>
      <c r="E7" s="2" t="s">
        <v>70</v>
      </c>
      <c r="F7" s="2" t="s">
        <v>70</v>
      </c>
      <c r="G7" s="2" t="s">
        <v>4</v>
      </c>
      <c r="H7" s="2" t="s">
        <v>5</v>
      </c>
      <c r="I7" s="2" t="s">
        <v>6</v>
      </c>
      <c r="J7" s="2" t="s">
        <v>6</v>
      </c>
      <c r="K7" s="2" t="s">
        <v>4</v>
      </c>
      <c r="L7" s="2" t="s">
        <v>6</v>
      </c>
      <c r="M7" s="2" t="s">
        <v>5</v>
      </c>
      <c r="N7" s="2" t="s">
        <v>923</v>
      </c>
      <c r="O7" s="2" t="s">
        <v>7</v>
      </c>
      <c r="P7" s="2" t="s">
        <v>6</v>
      </c>
      <c r="Q7" s="2" t="s">
        <v>959</v>
      </c>
      <c r="R7" s="2" t="s">
        <v>71</v>
      </c>
      <c r="S7" s="2" t="s">
        <v>794</v>
      </c>
      <c r="T7" s="2" t="s">
        <v>806</v>
      </c>
      <c r="U7" s="2" t="s">
        <v>958</v>
      </c>
      <c r="V7" s="2" t="s">
        <v>72</v>
      </c>
      <c r="W7" s="2" t="s">
        <v>73</v>
      </c>
      <c r="X7" s="2" t="s">
        <v>9</v>
      </c>
      <c r="Y7" s="2" t="s">
        <v>74</v>
      </c>
      <c r="Z7" s="2" t="s">
        <v>10</v>
      </c>
      <c r="AA7" s="2" t="s">
        <v>75</v>
      </c>
      <c r="AB7" s="2" t="s">
        <v>6</v>
      </c>
      <c r="AC7" s="2" t="s">
        <v>6</v>
      </c>
      <c r="AD7" s="2" t="s">
        <v>6</v>
      </c>
      <c r="AE7" s="2" t="s">
        <v>791</v>
      </c>
    </row>
    <row r="8" spans="1:31" x14ac:dyDescent="0.45">
      <c r="A8" s="2" t="s">
        <v>76</v>
      </c>
      <c r="B8" s="2" t="s">
        <v>797</v>
      </c>
      <c r="C8" s="2" t="s">
        <v>2</v>
      </c>
      <c r="D8" s="2" t="s">
        <v>77</v>
      </c>
      <c r="E8" s="2" t="s">
        <v>78</v>
      </c>
      <c r="F8" s="2" t="s">
        <v>78</v>
      </c>
      <c r="G8" s="2" t="s">
        <v>4</v>
      </c>
      <c r="H8" s="2" t="s">
        <v>5</v>
      </c>
      <c r="I8" s="2" t="s">
        <v>6</v>
      </c>
      <c r="J8" s="2" t="s">
        <v>6</v>
      </c>
      <c r="K8" s="2" t="s">
        <v>4</v>
      </c>
      <c r="L8" s="2" t="s">
        <v>6</v>
      </c>
      <c r="M8" s="2" t="s">
        <v>5</v>
      </c>
      <c r="N8" s="2" t="s">
        <v>796</v>
      </c>
      <c r="O8" s="2" t="s">
        <v>7</v>
      </c>
      <c r="P8" s="2" t="s">
        <v>6</v>
      </c>
      <c r="Q8" s="2" t="s">
        <v>957</v>
      </c>
      <c r="R8" s="2" t="s">
        <v>77</v>
      </c>
      <c r="S8" s="2" t="s">
        <v>794</v>
      </c>
      <c r="T8" s="2" t="s">
        <v>806</v>
      </c>
      <c r="U8" s="2" t="s">
        <v>838</v>
      </c>
      <c r="V8" s="2" t="s">
        <v>79</v>
      </c>
      <c r="W8" s="2" t="s">
        <v>80</v>
      </c>
      <c r="X8" s="2" t="s">
        <v>9</v>
      </c>
      <c r="Y8" s="2" t="s">
        <v>81</v>
      </c>
      <c r="Z8" s="2" t="s">
        <v>10</v>
      </c>
      <c r="AA8" s="2" t="s">
        <v>82</v>
      </c>
      <c r="AB8" s="2" t="s">
        <v>6</v>
      </c>
      <c r="AC8" s="2" t="s">
        <v>6</v>
      </c>
      <c r="AD8" s="2" t="s">
        <v>6</v>
      </c>
      <c r="AE8" s="2" t="s">
        <v>791</v>
      </c>
    </row>
    <row r="9" spans="1:31" x14ac:dyDescent="0.45">
      <c r="A9" s="2" t="s">
        <v>83</v>
      </c>
      <c r="B9" s="2" t="s">
        <v>797</v>
      </c>
      <c r="C9" s="2" t="s">
        <v>2</v>
      </c>
      <c r="D9" s="2" t="s">
        <v>84</v>
      </c>
      <c r="E9" s="2" t="s">
        <v>85</v>
      </c>
      <c r="F9" s="2" t="s">
        <v>85</v>
      </c>
      <c r="G9" s="2" t="s">
        <v>24</v>
      </c>
      <c r="H9" s="2" t="s">
        <v>5</v>
      </c>
      <c r="I9" s="2" t="s">
        <v>6</v>
      </c>
      <c r="J9" s="2" t="s">
        <v>6</v>
      </c>
      <c r="K9" s="2" t="s">
        <v>24</v>
      </c>
      <c r="L9" s="2" t="s">
        <v>6</v>
      </c>
      <c r="M9" s="2" t="s">
        <v>5</v>
      </c>
      <c r="N9" s="2" t="s">
        <v>857</v>
      </c>
      <c r="O9" s="2" t="s">
        <v>25</v>
      </c>
      <c r="P9" s="2" t="s">
        <v>6</v>
      </c>
      <c r="Q9" s="2" t="s">
        <v>956</v>
      </c>
      <c r="R9" s="2" t="s">
        <v>86</v>
      </c>
      <c r="S9" s="2" t="s">
        <v>794</v>
      </c>
      <c r="T9" s="2" t="s">
        <v>866</v>
      </c>
      <c r="U9" s="2" t="s">
        <v>955</v>
      </c>
      <c r="V9" s="2" t="s">
        <v>87</v>
      </c>
      <c r="W9" s="2" t="s">
        <v>88</v>
      </c>
      <c r="X9" s="2" t="s">
        <v>9</v>
      </c>
      <c r="Y9" s="2" t="s">
        <v>89</v>
      </c>
      <c r="Z9" s="2" t="s">
        <v>10</v>
      </c>
      <c r="AA9" s="2" t="s">
        <v>90</v>
      </c>
      <c r="AB9" s="2" t="s">
        <v>6</v>
      </c>
      <c r="AC9" s="2" t="s">
        <v>6</v>
      </c>
      <c r="AD9" s="2" t="s">
        <v>6</v>
      </c>
      <c r="AE9" s="2" t="s">
        <v>791</v>
      </c>
    </row>
    <row r="10" spans="1:31" x14ac:dyDescent="0.45">
      <c r="A10" s="2" t="s">
        <v>91</v>
      </c>
      <c r="B10" s="2" t="s">
        <v>797</v>
      </c>
      <c r="C10" s="2" t="s">
        <v>2</v>
      </c>
      <c r="D10" s="2" t="s">
        <v>92</v>
      </c>
      <c r="E10" s="2" t="s">
        <v>93</v>
      </c>
      <c r="F10" s="2" t="s">
        <v>85</v>
      </c>
      <c r="G10" s="2" t="s">
        <v>4</v>
      </c>
      <c r="H10" s="2" t="s">
        <v>5</v>
      </c>
      <c r="I10" s="2" t="s">
        <v>6</v>
      </c>
      <c r="J10" s="2" t="s">
        <v>6</v>
      </c>
      <c r="K10" s="2" t="s">
        <v>4</v>
      </c>
      <c r="L10" s="2" t="s">
        <v>6</v>
      </c>
      <c r="M10" s="2" t="s">
        <v>5</v>
      </c>
      <c r="N10" s="2" t="s">
        <v>796</v>
      </c>
      <c r="O10" s="2" t="s">
        <v>7</v>
      </c>
      <c r="P10" s="2" t="s">
        <v>6</v>
      </c>
      <c r="Q10" s="2" t="s">
        <v>954</v>
      </c>
      <c r="R10" s="2" t="s">
        <v>94</v>
      </c>
      <c r="S10" s="2" t="s">
        <v>794</v>
      </c>
      <c r="T10" s="2" t="s">
        <v>812</v>
      </c>
      <c r="U10" s="2" t="s">
        <v>920</v>
      </c>
      <c r="V10" s="2" t="s">
        <v>95</v>
      </c>
      <c r="W10" s="2" t="s">
        <v>96</v>
      </c>
      <c r="X10" s="2" t="s">
        <v>9</v>
      </c>
      <c r="Y10" s="2" t="s">
        <v>97</v>
      </c>
      <c r="Z10" s="2" t="s">
        <v>10</v>
      </c>
      <c r="AA10" s="2" t="s">
        <v>90</v>
      </c>
      <c r="AB10" s="2" t="s">
        <v>6</v>
      </c>
      <c r="AC10" s="2" t="s">
        <v>6</v>
      </c>
      <c r="AD10" s="2" t="s">
        <v>6</v>
      </c>
      <c r="AE10" s="2" t="s">
        <v>791</v>
      </c>
    </row>
    <row r="11" spans="1:31" x14ac:dyDescent="0.45">
      <c r="A11" s="2" t="s">
        <v>98</v>
      </c>
      <c r="B11" s="2" t="s">
        <v>797</v>
      </c>
      <c r="C11" s="2" t="s">
        <v>2</v>
      </c>
      <c r="D11" s="2" t="s">
        <v>99</v>
      </c>
      <c r="E11" s="2" t="s">
        <v>100</v>
      </c>
      <c r="F11" s="2" t="s">
        <v>100</v>
      </c>
      <c r="G11" s="2" t="s">
        <v>4</v>
      </c>
      <c r="H11" s="2" t="s">
        <v>5</v>
      </c>
      <c r="I11" s="2" t="s">
        <v>6</v>
      </c>
      <c r="J11" s="2" t="s">
        <v>6</v>
      </c>
      <c r="K11" s="2" t="s">
        <v>4</v>
      </c>
      <c r="L11" s="2" t="s">
        <v>6</v>
      </c>
      <c r="M11" s="2" t="s">
        <v>5</v>
      </c>
      <c r="N11" s="2" t="s">
        <v>796</v>
      </c>
      <c r="O11" s="2" t="s">
        <v>7</v>
      </c>
      <c r="P11" s="2" t="s">
        <v>6</v>
      </c>
      <c r="Q11" s="2" t="s">
        <v>953</v>
      </c>
      <c r="R11" s="2" t="s">
        <v>101</v>
      </c>
      <c r="S11" s="2" t="s">
        <v>794</v>
      </c>
      <c r="T11" s="2" t="s">
        <v>840</v>
      </c>
      <c r="U11" s="2" t="s">
        <v>924</v>
      </c>
      <c r="V11" s="2" t="s">
        <v>102</v>
      </c>
      <c r="W11" s="2" t="s">
        <v>103</v>
      </c>
      <c r="X11" s="2" t="s">
        <v>9</v>
      </c>
      <c r="Y11" s="2" t="s">
        <v>104</v>
      </c>
      <c r="Z11" s="2" t="s">
        <v>10</v>
      </c>
      <c r="AA11" s="2" t="s">
        <v>105</v>
      </c>
      <c r="AB11" s="2" t="s">
        <v>6</v>
      </c>
      <c r="AC11" s="2" t="s">
        <v>6</v>
      </c>
      <c r="AD11" s="2" t="s">
        <v>6</v>
      </c>
      <c r="AE11" s="2" t="s">
        <v>791</v>
      </c>
    </row>
    <row r="12" spans="1:31" x14ac:dyDescent="0.45">
      <c r="A12" s="2" t="s">
        <v>106</v>
      </c>
      <c r="B12" s="2" t="s">
        <v>797</v>
      </c>
      <c r="C12" s="2" t="s">
        <v>2</v>
      </c>
      <c r="D12" s="2" t="s">
        <v>107</v>
      </c>
      <c r="E12" s="2" t="s">
        <v>108</v>
      </c>
      <c r="F12" s="2" t="s">
        <v>100</v>
      </c>
      <c r="G12" s="2" t="s">
        <v>4</v>
      </c>
      <c r="H12" s="2" t="s">
        <v>5</v>
      </c>
      <c r="I12" s="2" t="s">
        <v>6</v>
      </c>
      <c r="J12" s="2" t="s">
        <v>6</v>
      </c>
      <c r="K12" s="2" t="s">
        <v>4</v>
      </c>
      <c r="L12" s="2" t="s">
        <v>6</v>
      </c>
      <c r="M12" s="2" t="s">
        <v>5</v>
      </c>
      <c r="N12" s="2" t="s">
        <v>796</v>
      </c>
      <c r="O12" s="2" t="s">
        <v>7</v>
      </c>
      <c r="P12" s="2" t="s">
        <v>6</v>
      </c>
      <c r="Q12" s="2" t="s">
        <v>952</v>
      </c>
      <c r="R12" s="2" t="s">
        <v>109</v>
      </c>
      <c r="S12" s="2" t="s">
        <v>794</v>
      </c>
      <c r="T12" s="2" t="s">
        <v>866</v>
      </c>
      <c r="U12" s="2" t="s">
        <v>950</v>
      </c>
      <c r="V12" s="2" t="s">
        <v>110</v>
      </c>
      <c r="W12" s="2" t="s">
        <v>111</v>
      </c>
      <c r="X12" s="2" t="s">
        <v>9</v>
      </c>
      <c r="Y12" s="2" t="s">
        <v>112</v>
      </c>
      <c r="Z12" s="2" t="s">
        <v>10</v>
      </c>
      <c r="AA12" s="2" t="s">
        <v>105</v>
      </c>
      <c r="AB12" s="2" t="s">
        <v>6</v>
      </c>
      <c r="AC12" s="2" t="s">
        <v>6</v>
      </c>
      <c r="AD12" s="2" t="s">
        <v>6</v>
      </c>
      <c r="AE12" s="2" t="s">
        <v>791</v>
      </c>
    </row>
    <row r="13" spans="1:31" x14ac:dyDescent="0.45">
      <c r="A13" s="2" t="s">
        <v>113</v>
      </c>
      <c r="B13" s="2" t="s">
        <v>797</v>
      </c>
      <c r="C13" s="2" t="s">
        <v>2</v>
      </c>
      <c r="D13" s="2" t="s">
        <v>114</v>
      </c>
      <c r="E13" s="2" t="s">
        <v>115</v>
      </c>
      <c r="F13" s="2" t="s">
        <v>115</v>
      </c>
      <c r="G13" s="2" t="s">
        <v>4</v>
      </c>
      <c r="H13" s="2" t="s">
        <v>5</v>
      </c>
      <c r="I13" s="2" t="s">
        <v>6</v>
      </c>
      <c r="J13" s="2" t="s">
        <v>6</v>
      </c>
      <c r="K13" s="2" t="s">
        <v>4</v>
      </c>
      <c r="L13" s="2" t="s">
        <v>6</v>
      </c>
      <c r="M13" s="2" t="s">
        <v>5</v>
      </c>
      <c r="N13" s="2" t="s">
        <v>796</v>
      </c>
      <c r="O13" s="2" t="s">
        <v>7</v>
      </c>
      <c r="P13" s="2" t="s">
        <v>6</v>
      </c>
      <c r="Q13" s="2" t="s">
        <v>951</v>
      </c>
      <c r="R13" s="2" t="s">
        <v>116</v>
      </c>
      <c r="S13" s="2" t="s">
        <v>794</v>
      </c>
      <c r="T13" s="2" t="s">
        <v>866</v>
      </c>
      <c r="U13" s="2" t="s">
        <v>950</v>
      </c>
      <c r="V13" s="2" t="s">
        <v>117</v>
      </c>
      <c r="W13" s="2" t="s">
        <v>118</v>
      </c>
      <c r="X13" s="2" t="s">
        <v>9</v>
      </c>
      <c r="Y13" s="2" t="s">
        <v>119</v>
      </c>
      <c r="Z13" s="2" t="s">
        <v>10</v>
      </c>
      <c r="AA13" s="2" t="s">
        <v>120</v>
      </c>
      <c r="AB13" s="2" t="s">
        <v>6</v>
      </c>
      <c r="AC13" s="2" t="s">
        <v>6</v>
      </c>
      <c r="AD13" s="2" t="s">
        <v>6</v>
      </c>
      <c r="AE13" s="2" t="s">
        <v>791</v>
      </c>
    </row>
    <row r="14" spans="1:31" x14ac:dyDescent="0.45">
      <c r="A14" s="2" t="s">
        <v>121</v>
      </c>
      <c r="B14" s="2" t="s">
        <v>797</v>
      </c>
      <c r="C14" s="2" t="s">
        <v>2</v>
      </c>
      <c r="D14" s="2" t="s">
        <v>122</v>
      </c>
      <c r="E14" s="2" t="s">
        <v>123</v>
      </c>
      <c r="F14" s="2" t="s">
        <v>123</v>
      </c>
      <c r="G14" s="2" t="s">
        <v>4</v>
      </c>
      <c r="H14" s="2" t="s">
        <v>5</v>
      </c>
      <c r="I14" s="2" t="s">
        <v>6</v>
      </c>
      <c r="J14" s="2" t="s">
        <v>6</v>
      </c>
      <c r="K14" s="2" t="s">
        <v>4</v>
      </c>
      <c r="L14" s="2" t="s">
        <v>6</v>
      </c>
      <c r="M14" s="2" t="s">
        <v>5</v>
      </c>
      <c r="N14" s="2" t="s">
        <v>796</v>
      </c>
      <c r="O14" s="2" t="s">
        <v>7</v>
      </c>
      <c r="P14" s="2" t="s">
        <v>6</v>
      </c>
      <c r="Q14" s="2" t="s">
        <v>949</v>
      </c>
      <c r="R14" s="2" t="s">
        <v>124</v>
      </c>
      <c r="S14" s="2" t="s">
        <v>794</v>
      </c>
      <c r="T14" s="2" t="s">
        <v>793</v>
      </c>
      <c r="U14" s="2" t="s">
        <v>948</v>
      </c>
      <c r="V14" s="2" t="s">
        <v>125</v>
      </c>
      <c r="W14" s="2" t="s">
        <v>126</v>
      </c>
      <c r="X14" s="2" t="s">
        <v>9</v>
      </c>
      <c r="Y14" s="2" t="s">
        <v>127</v>
      </c>
      <c r="Z14" s="2" t="s">
        <v>10</v>
      </c>
      <c r="AA14" s="2" t="s">
        <v>128</v>
      </c>
      <c r="AB14" s="2" t="s">
        <v>6</v>
      </c>
      <c r="AC14" s="2" t="s">
        <v>6</v>
      </c>
      <c r="AD14" s="2" t="s">
        <v>6</v>
      </c>
      <c r="AE14" s="2" t="s">
        <v>791</v>
      </c>
    </row>
    <row r="15" spans="1:31" x14ac:dyDescent="0.45">
      <c r="A15" s="2" t="s">
        <v>129</v>
      </c>
      <c r="B15" s="2" t="s">
        <v>797</v>
      </c>
      <c r="C15" s="2" t="s">
        <v>2</v>
      </c>
      <c r="D15" s="2" t="s">
        <v>130</v>
      </c>
      <c r="E15" s="2" t="s">
        <v>131</v>
      </c>
      <c r="F15" s="2" t="s">
        <v>131</v>
      </c>
      <c r="G15" s="2" t="s">
        <v>4</v>
      </c>
      <c r="H15" s="2" t="s">
        <v>5</v>
      </c>
      <c r="I15" s="2" t="s">
        <v>6</v>
      </c>
      <c r="J15" s="2" t="s">
        <v>6</v>
      </c>
      <c r="K15" s="2" t="s">
        <v>4</v>
      </c>
      <c r="L15" s="2" t="s">
        <v>6</v>
      </c>
      <c r="M15" s="2" t="s">
        <v>5</v>
      </c>
      <c r="N15" s="2" t="s">
        <v>796</v>
      </c>
      <c r="O15" s="2" t="s">
        <v>7</v>
      </c>
      <c r="P15" s="2" t="s">
        <v>6</v>
      </c>
      <c r="Q15" s="2" t="s">
        <v>947</v>
      </c>
      <c r="R15" s="2" t="s">
        <v>132</v>
      </c>
      <c r="S15" s="2" t="s">
        <v>794</v>
      </c>
      <c r="T15" s="2" t="s">
        <v>812</v>
      </c>
      <c r="U15" s="2" t="s">
        <v>901</v>
      </c>
      <c r="V15" s="2" t="s">
        <v>133</v>
      </c>
      <c r="W15" s="2" t="s">
        <v>134</v>
      </c>
      <c r="X15" s="2" t="s">
        <v>9</v>
      </c>
      <c r="Y15" s="2" t="s">
        <v>135</v>
      </c>
      <c r="Z15" s="2" t="s">
        <v>10</v>
      </c>
      <c r="AA15" s="2" t="s">
        <v>136</v>
      </c>
      <c r="AB15" s="2" t="s">
        <v>6</v>
      </c>
      <c r="AC15" s="2" t="s">
        <v>6</v>
      </c>
      <c r="AD15" s="2" t="s">
        <v>6</v>
      </c>
      <c r="AE15" s="2" t="s">
        <v>791</v>
      </c>
    </row>
    <row r="16" spans="1:31" x14ac:dyDescent="0.45">
      <c r="A16" s="2" t="s">
        <v>137</v>
      </c>
      <c r="B16" s="2" t="s">
        <v>797</v>
      </c>
      <c r="C16" s="2" t="s">
        <v>2</v>
      </c>
      <c r="D16" s="2" t="s">
        <v>138</v>
      </c>
      <c r="E16" s="2" t="s">
        <v>139</v>
      </c>
      <c r="F16" s="2" t="s">
        <v>139</v>
      </c>
      <c r="G16" s="2" t="s">
        <v>140</v>
      </c>
      <c r="H16" s="2" t="s">
        <v>5</v>
      </c>
      <c r="I16" s="2" t="s">
        <v>6</v>
      </c>
      <c r="J16" s="2" t="s">
        <v>6</v>
      </c>
      <c r="K16" s="2" t="s">
        <v>140</v>
      </c>
      <c r="L16" s="2" t="s">
        <v>6</v>
      </c>
      <c r="M16" s="2" t="s">
        <v>5</v>
      </c>
      <c r="N16" s="2" t="s">
        <v>946</v>
      </c>
      <c r="O16" s="2" t="s">
        <v>141</v>
      </c>
      <c r="P16" s="2" t="s">
        <v>6</v>
      </c>
      <c r="Q16" s="2" t="s">
        <v>943</v>
      </c>
      <c r="R16" s="2" t="s">
        <v>142</v>
      </c>
      <c r="S16" s="2" t="s">
        <v>794</v>
      </c>
      <c r="T16" s="2" t="s">
        <v>844</v>
      </c>
      <c r="U16" s="2" t="s">
        <v>939</v>
      </c>
      <c r="V16" s="2" t="s">
        <v>143</v>
      </c>
      <c r="W16" s="2" t="s">
        <v>144</v>
      </c>
      <c r="X16" s="2" t="s">
        <v>9</v>
      </c>
      <c r="Y16" s="2" t="s">
        <v>145</v>
      </c>
      <c r="Z16" s="2" t="s">
        <v>10</v>
      </c>
      <c r="AA16" s="2" t="s">
        <v>146</v>
      </c>
      <c r="AB16" s="2" t="s">
        <v>6</v>
      </c>
      <c r="AC16" s="2" t="s">
        <v>6</v>
      </c>
      <c r="AD16" s="2" t="s">
        <v>6</v>
      </c>
      <c r="AE16" s="2" t="s">
        <v>791</v>
      </c>
    </row>
    <row r="17" spans="1:31" x14ac:dyDescent="0.45">
      <c r="A17" s="2" t="s">
        <v>147</v>
      </c>
      <c r="B17" s="2" t="s">
        <v>797</v>
      </c>
      <c r="C17" s="2" t="s">
        <v>2</v>
      </c>
      <c r="D17" s="2" t="s">
        <v>148</v>
      </c>
      <c r="E17" s="2" t="s">
        <v>149</v>
      </c>
      <c r="F17" s="2" t="s">
        <v>149</v>
      </c>
      <c r="G17" s="2" t="s">
        <v>19</v>
      </c>
      <c r="H17" s="2" t="s">
        <v>5</v>
      </c>
      <c r="I17" s="2" t="s">
        <v>6</v>
      </c>
      <c r="J17" s="2" t="s">
        <v>6</v>
      </c>
      <c r="K17" s="2" t="s">
        <v>19</v>
      </c>
      <c r="L17" s="2" t="s">
        <v>6</v>
      </c>
      <c r="M17" s="2" t="s">
        <v>5</v>
      </c>
      <c r="N17" s="2" t="s">
        <v>819</v>
      </c>
      <c r="O17" s="2" t="s">
        <v>20</v>
      </c>
      <c r="P17" s="2" t="s">
        <v>6</v>
      </c>
      <c r="Q17" s="2" t="s">
        <v>945</v>
      </c>
      <c r="R17" s="2" t="s">
        <v>150</v>
      </c>
      <c r="S17" s="2" t="s">
        <v>794</v>
      </c>
      <c r="T17" s="2" t="s">
        <v>829</v>
      </c>
      <c r="U17" s="2" t="s">
        <v>944</v>
      </c>
      <c r="V17" s="2" t="s">
        <v>151</v>
      </c>
      <c r="W17" s="2" t="s">
        <v>152</v>
      </c>
      <c r="X17" s="2" t="s">
        <v>9</v>
      </c>
      <c r="Y17" s="2" t="s">
        <v>153</v>
      </c>
      <c r="Z17" s="2" t="s">
        <v>10</v>
      </c>
      <c r="AA17" s="2" t="s">
        <v>154</v>
      </c>
      <c r="AB17" s="2" t="s">
        <v>6</v>
      </c>
      <c r="AC17" s="2" t="s">
        <v>6</v>
      </c>
      <c r="AD17" s="2" t="s">
        <v>6</v>
      </c>
      <c r="AE17" s="2" t="s">
        <v>791</v>
      </c>
    </row>
    <row r="18" spans="1:31" x14ac:dyDescent="0.45">
      <c r="A18" s="2" t="s">
        <v>155</v>
      </c>
      <c r="B18" s="2" t="s">
        <v>797</v>
      </c>
      <c r="C18" s="2" t="s">
        <v>2</v>
      </c>
      <c r="D18" s="2" t="s">
        <v>138</v>
      </c>
      <c r="E18" s="2" t="s">
        <v>149</v>
      </c>
      <c r="F18" s="2" t="s">
        <v>149</v>
      </c>
      <c r="G18" s="2" t="s">
        <v>17</v>
      </c>
      <c r="H18" s="2" t="s">
        <v>5</v>
      </c>
      <c r="I18" s="2" t="s">
        <v>6</v>
      </c>
      <c r="J18" s="2" t="s">
        <v>6</v>
      </c>
      <c r="K18" s="2" t="s">
        <v>17</v>
      </c>
      <c r="L18" s="2" t="s">
        <v>6</v>
      </c>
      <c r="M18" s="2" t="s">
        <v>5</v>
      </c>
      <c r="N18" s="2" t="s">
        <v>907</v>
      </c>
      <c r="O18" s="2" t="s">
        <v>18</v>
      </c>
      <c r="P18" s="2" t="s">
        <v>6</v>
      </c>
      <c r="Q18" s="2" t="s">
        <v>943</v>
      </c>
      <c r="R18" s="2" t="s">
        <v>142</v>
      </c>
      <c r="S18" s="2" t="s">
        <v>794</v>
      </c>
      <c r="T18" s="2" t="s">
        <v>844</v>
      </c>
      <c r="U18" s="2" t="s">
        <v>939</v>
      </c>
      <c r="V18" s="2" t="s">
        <v>143</v>
      </c>
      <c r="W18" s="2" t="s">
        <v>144</v>
      </c>
      <c r="X18" s="2" t="s">
        <v>9</v>
      </c>
      <c r="Y18" s="2" t="s">
        <v>145</v>
      </c>
      <c r="Z18" s="2" t="s">
        <v>10</v>
      </c>
      <c r="AA18" s="2" t="s">
        <v>154</v>
      </c>
      <c r="AB18" s="2" t="s">
        <v>6</v>
      </c>
      <c r="AC18" s="2" t="s">
        <v>6</v>
      </c>
      <c r="AD18" s="2" t="s">
        <v>6</v>
      </c>
      <c r="AE18" s="2" t="s">
        <v>791</v>
      </c>
    </row>
    <row r="19" spans="1:31" x14ac:dyDescent="0.45">
      <c r="A19" s="2" t="s">
        <v>156</v>
      </c>
      <c r="B19" s="2" t="s">
        <v>797</v>
      </c>
      <c r="C19" s="2" t="s">
        <v>2</v>
      </c>
      <c r="D19" s="2" t="s">
        <v>157</v>
      </c>
      <c r="E19" s="2" t="s">
        <v>158</v>
      </c>
      <c r="F19" s="2" t="s">
        <v>159</v>
      </c>
      <c r="G19" s="2" t="s">
        <v>4</v>
      </c>
      <c r="H19" s="2" t="s">
        <v>5</v>
      </c>
      <c r="I19" s="2" t="s">
        <v>6</v>
      </c>
      <c r="J19" s="2" t="s">
        <v>6</v>
      </c>
      <c r="K19" s="2" t="s">
        <v>4</v>
      </c>
      <c r="L19" s="2" t="s">
        <v>6</v>
      </c>
      <c r="M19" s="2" t="s">
        <v>5</v>
      </c>
      <c r="N19" s="2" t="s">
        <v>796</v>
      </c>
      <c r="O19" s="2" t="s">
        <v>7</v>
      </c>
      <c r="P19" s="2" t="s">
        <v>6</v>
      </c>
      <c r="Q19" s="2" t="s">
        <v>942</v>
      </c>
      <c r="R19" s="2" t="s">
        <v>160</v>
      </c>
      <c r="S19" s="2" t="s">
        <v>794</v>
      </c>
      <c r="T19" s="2" t="s">
        <v>874</v>
      </c>
      <c r="U19" s="2" t="s">
        <v>873</v>
      </c>
      <c r="V19" s="2" t="s">
        <v>161</v>
      </c>
      <c r="W19" s="2" t="s">
        <v>162</v>
      </c>
      <c r="X19" s="2" t="s">
        <v>9</v>
      </c>
      <c r="Y19" s="2" t="s">
        <v>163</v>
      </c>
      <c r="Z19" s="2" t="s">
        <v>10</v>
      </c>
      <c r="AA19" s="2" t="s">
        <v>164</v>
      </c>
      <c r="AB19" s="2" t="s">
        <v>6</v>
      </c>
      <c r="AC19" s="2" t="s">
        <v>6</v>
      </c>
      <c r="AD19" s="2" t="s">
        <v>6</v>
      </c>
      <c r="AE19" s="2" t="s">
        <v>791</v>
      </c>
    </row>
    <row r="20" spans="1:31" x14ac:dyDescent="0.45">
      <c r="A20" s="2" t="s">
        <v>165</v>
      </c>
      <c r="B20" s="2" t="s">
        <v>797</v>
      </c>
      <c r="C20" s="2" t="s">
        <v>2</v>
      </c>
      <c r="D20" s="2" t="s">
        <v>166</v>
      </c>
      <c r="E20" s="2" t="s">
        <v>158</v>
      </c>
      <c r="F20" s="2" t="s">
        <v>158</v>
      </c>
      <c r="G20" s="2" t="s">
        <v>4</v>
      </c>
      <c r="H20" s="2" t="s">
        <v>5</v>
      </c>
      <c r="I20" s="2" t="s">
        <v>6</v>
      </c>
      <c r="J20" s="2" t="s">
        <v>6</v>
      </c>
      <c r="K20" s="2" t="s">
        <v>4</v>
      </c>
      <c r="L20" s="2" t="s">
        <v>6</v>
      </c>
      <c r="M20" s="2" t="s">
        <v>5</v>
      </c>
      <c r="N20" s="2" t="s">
        <v>796</v>
      </c>
      <c r="O20" s="2" t="s">
        <v>7</v>
      </c>
      <c r="P20" s="2" t="s">
        <v>6</v>
      </c>
      <c r="Q20" s="2" t="s">
        <v>941</v>
      </c>
      <c r="R20" s="2" t="s">
        <v>167</v>
      </c>
      <c r="S20" s="2" t="s">
        <v>794</v>
      </c>
      <c r="T20" s="2" t="s">
        <v>940</v>
      </c>
      <c r="U20" s="2" t="s">
        <v>939</v>
      </c>
      <c r="V20" s="2" t="s">
        <v>168</v>
      </c>
      <c r="W20" s="2" t="s">
        <v>169</v>
      </c>
      <c r="X20" s="2" t="s">
        <v>9</v>
      </c>
      <c r="Y20" s="2" t="s">
        <v>170</v>
      </c>
      <c r="Z20" s="2" t="s">
        <v>10</v>
      </c>
      <c r="AA20" s="2" t="s">
        <v>171</v>
      </c>
      <c r="AB20" s="2" t="s">
        <v>6</v>
      </c>
      <c r="AC20" s="2" t="s">
        <v>6</v>
      </c>
      <c r="AD20" s="2" t="s">
        <v>6</v>
      </c>
      <c r="AE20" s="2" t="s">
        <v>791</v>
      </c>
    </row>
    <row r="21" spans="1:31" x14ac:dyDescent="0.45">
      <c r="A21" s="2" t="s">
        <v>172</v>
      </c>
      <c r="B21" s="2" t="s">
        <v>797</v>
      </c>
      <c r="C21" s="2" t="s">
        <v>2</v>
      </c>
      <c r="D21" s="2" t="s">
        <v>173</v>
      </c>
      <c r="E21" s="2" t="s">
        <v>174</v>
      </c>
      <c r="F21" s="2" t="s">
        <v>174</v>
      </c>
      <c r="G21" s="2" t="s">
        <v>19</v>
      </c>
      <c r="H21" s="2" t="s">
        <v>5</v>
      </c>
      <c r="I21" s="2" t="s">
        <v>6</v>
      </c>
      <c r="J21" s="2" t="s">
        <v>6</v>
      </c>
      <c r="K21" s="2" t="s">
        <v>19</v>
      </c>
      <c r="L21" s="2" t="s">
        <v>6</v>
      </c>
      <c r="M21" s="2" t="s">
        <v>5</v>
      </c>
      <c r="N21" s="2" t="s">
        <v>819</v>
      </c>
      <c r="O21" s="2" t="s">
        <v>20</v>
      </c>
      <c r="P21" s="2" t="s">
        <v>6</v>
      </c>
      <c r="Q21" s="2" t="s">
        <v>938</v>
      </c>
      <c r="R21" s="2" t="s">
        <v>175</v>
      </c>
      <c r="S21" s="2" t="s">
        <v>794</v>
      </c>
      <c r="T21" s="2" t="s">
        <v>861</v>
      </c>
      <c r="U21" s="2" t="s">
        <v>937</v>
      </c>
      <c r="V21" s="2" t="s">
        <v>177</v>
      </c>
      <c r="W21" s="2" t="s">
        <v>178</v>
      </c>
      <c r="X21" s="2" t="s">
        <v>9</v>
      </c>
      <c r="Y21" s="2" t="s">
        <v>179</v>
      </c>
      <c r="Z21" s="2" t="s">
        <v>10</v>
      </c>
      <c r="AA21" s="2" t="s">
        <v>171</v>
      </c>
      <c r="AB21" s="2" t="s">
        <v>6</v>
      </c>
      <c r="AC21" s="2" t="s">
        <v>6</v>
      </c>
      <c r="AD21" s="2" t="s">
        <v>6</v>
      </c>
      <c r="AE21" s="2" t="s">
        <v>791</v>
      </c>
    </row>
    <row r="22" spans="1:31" x14ac:dyDescent="0.45">
      <c r="A22" s="2" t="s">
        <v>180</v>
      </c>
      <c r="B22" s="2" t="s">
        <v>797</v>
      </c>
      <c r="C22" s="2" t="s">
        <v>2</v>
      </c>
      <c r="D22" s="2" t="s">
        <v>181</v>
      </c>
      <c r="E22" s="2" t="s">
        <v>182</v>
      </c>
      <c r="F22" s="2" t="s">
        <v>183</v>
      </c>
      <c r="G22" s="2" t="s">
        <v>13</v>
      </c>
      <c r="H22" s="2" t="s">
        <v>5</v>
      </c>
      <c r="I22" s="2" t="s">
        <v>6</v>
      </c>
      <c r="J22" s="2" t="s">
        <v>6</v>
      </c>
      <c r="K22" s="2" t="s">
        <v>13</v>
      </c>
      <c r="L22" s="2" t="s">
        <v>6</v>
      </c>
      <c r="M22" s="2" t="s">
        <v>5</v>
      </c>
      <c r="N22" s="2" t="s">
        <v>810</v>
      </c>
      <c r="O22" s="2" t="s">
        <v>14</v>
      </c>
      <c r="P22" s="2" t="s">
        <v>6</v>
      </c>
      <c r="Q22" s="2" t="s">
        <v>936</v>
      </c>
      <c r="R22" s="2" t="s">
        <v>184</v>
      </c>
      <c r="S22" s="2" t="s">
        <v>794</v>
      </c>
      <c r="T22" s="2" t="s">
        <v>806</v>
      </c>
      <c r="U22" s="2" t="s">
        <v>853</v>
      </c>
      <c r="V22" s="2" t="s">
        <v>185</v>
      </c>
      <c r="W22" s="2" t="s">
        <v>186</v>
      </c>
      <c r="X22" s="2" t="s">
        <v>9</v>
      </c>
      <c r="Y22" s="2" t="s">
        <v>187</v>
      </c>
      <c r="Z22" s="2" t="s">
        <v>10</v>
      </c>
      <c r="AA22" s="2" t="s">
        <v>188</v>
      </c>
      <c r="AB22" s="2" t="s">
        <v>6</v>
      </c>
      <c r="AC22" s="2" t="s">
        <v>6</v>
      </c>
      <c r="AD22" s="2" t="s">
        <v>6</v>
      </c>
      <c r="AE22" s="2" t="s">
        <v>791</v>
      </c>
    </row>
    <row r="23" spans="1:31" x14ac:dyDescent="0.45">
      <c r="A23" s="2" t="s">
        <v>189</v>
      </c>
      <c r="B23" s="2" t="s">
        <v>797</v>
      </c>
      <c r="C23" s="2" t="s">
        <v>2</v>
      </c>
      <c r="D23" s="2" t="s">
        <v>16</v>
      </c>
      <c r="E23" s="2" t="s">
        <v>190</v>
      </c>
      <c r="F23" s="2" t="s">
        <v>191</v>
      </c>
      <c r="G23" s="2" t="s">
        <v>17</v>
      </c>
      <c r="H23" s="2" t="s">
        <v>5</v>
      </c>
      <c r="I23" s="2" t="s">
        <v>6</v>
      </c>
      <c r="J23" s="2" t="s">
        <v>6</v>
      </c>
      <c r="K23" s="2" t="s">
        <v>17</v>
      </c>
      <c r="L23" s="2" t="s">
        <v>6</v>
      </c>
      <c r="M23" s="2" t="s">
        <v>5</v>
      </c>
      <c r="N23" s="2" t="s">
        <v>907</v>
      </c>
      <c r="O23" s="2" t="s">
        <v>18</v>
      </c>
      <c r="P23" s="2" t="s">
        <v>6</v>
      </c>
      <c r="Q23" s="2" t="s">
        <v>935</v>
      </c>
      <c r="R23" s="2" t="s">
        <v>192</v>
      </c>
      <c r="S23" s="2" t="s">
        <v>794</v>
      </c>
      <c r="T23" s="2" t="s">
        <v>840</v>
      </c>
      <c r="U23" s="2" t="s">
        <v>934</v>
      </c>
      <c r="V23" s="2" t="s">
        <v>193</v>
      </c>
      <c r="W23" s="2" t="s">
        <v>194</v>
      </c>
      <c r="X23" s="2" t="s">
        <v>9</v>
      </c>
      <c r="Y23" s="2" t="s">
        <v>195</v>
      </c>
      <c r="Z23" s="2" t="s">
        <v>10</v>
      </c>
      <c r="AA23" s="2" t="s">
        <v>196</v>
      </c>
      <c r="AB23" s="2" t="s">
        <v>6</v>
      </c>
      <c r="AC23" s="2" t="s">
        <v>6</v>
      </c>
      <c r="AD23" s="2" t="s">
        <v>6</v>
      </c>
      <c r="AE23" s="2" t="s">
        <v>791</v>
      </c>
    </row>
    <row r="24" spans="1:31" x14ac:dyDescent="0.45">
      <c r="A24" s="2" t="s">
        <v>197</v>
      </c>
      <c r="B24" s="2" t="s">
        <v>797</v>
      </c>
      <c r="C24" s="2" t="s">
        <v>2</v>
      </c>
      <c r="D24" s="2" t="s">
        <v>198</v>
      </c>
      <c r="E24" s="2" t="s">
        <v>199</v>
      </c>
      <c r="F24" s="2" t="s">
        <v>199</v>
      </c>
      <c r="G24" s="2" t="s">
        <v>17</v>
      </c>
      <c r="H24" s="2" t="s">
        <v>5</v>
      </c>
      <c r="I24" s="2" t="s">
        <v>6</v>
      </c>
      <c r="J24" s="2" t="s">
        <v>6</v>
      </c>
      <c r="K24" s="2" t="s">
        <v>17</v>
      </c>
      <c r="L24" s="2" t="s">
        <v>6</v>
      </c>
      <c r="M24" s="2" t="s">
        <v>5</v>
      </c>
      <c r="N24" s="2" t="s">
        <v>907</v>
      </c>
      <c r="O24" s="2" t="s">
        <v>18</v>
      </c>
      <c r="P24" s="2" t="s">
        <v>6</v>
      </c>
      <c r="Q24" s="2" t="s">
        <v>933</v>
      </c>
      <c r="R24" s="2" t="s">
        <v>200</v>
      </c>
      <c r="S24" s="2" t="s">
        <v>794</v>
      </c>
      <c r="T24" s="2" t="s">
        <v>806</v>
      </c>
      <c r="U24" s="2" t="s">
        <v>805</v>
      </c>
      <c r="V24" s="2" t="s">
        <v>201</v>
      </c>
      <c r="W24" s="2" t="s">
        <v>202</v>
      </c>
      <c r="X24" s="2" t="s">
        <v>9</v>
      </c>
      <c r="Y24" s="2" t="s">
        <v>203</v>
      </c>
      <c r="Z24" s="2" t="s">
        <v>10</v>
      </c>
      <c r="AA24" s="2" t="s">
        <v>204</v>
      </c>
      <c r="AB24" s="2" t="s">
        <v>6</v>
      </c>
      <c r="AC24" s="2" t="s">
        <v>6</v>
      </c>
      <c r="AD24" s="2" t="s">
        <v>6</v>
      </c>
      <c r="AE24" s="2" t="s">
        <v>791</v>
      </c>
    </row>
    <row r="25" spans="1:31" x14ac:dyDescent="0.45">
      <c r="A25" s="2" t="s">
        <v>205</v>
      </c>
      <c r="B25" s="2" t="s">
        <v>797</v>
      </c>
      <c r="C25" s="2" t="s">
        <v>2</v>
      </c>
      <c r="D25" s="2" t="s">
        <v>206</v>
      </c>
      <c r="E25" s="2" t="s">
        <v>207</v>
      </c>
      <c r="F25" s="2" t="s">
        <v>207</v>
      </c>
      <c r="G25" s="2" t="s">
        <v>4</v>
      </c>
      <c r="H25" s="2" t="s">
        <v>5</v>
      </c>
      <c r="I25" s="2" t="s">
        <v>6</v>
      </c>
      <c r="J25" s="2" t="s">
        <v>6</v>
      </c>
      <c r="K25" s="2" t="s">
        <v>4</v>
      </c>
      <c r="L25" s="2" t="s">
        <v>6</v>
      </c>
      <c r="M25" s="2" t="s">
        <v>5</v>
      </c>
      <c r="N25" s="2" t="s">
        <v>796</v>
      </c>
      <c r="O25" s="2" t="s">
        <v>7</v>
      </c>
      <c r="P25" s="2" t="s">
        <v>6</v>
      </c>
      <c r="Q25" s="2" t="s">
        <v>932</v>
      </c>
      <c r="R25" s="2" t="s">
        <v>208</v>
      </c>
      <c r="S25" s="2" t="s">
        <v>794</v>
      </c>
      <c r="T25" s="2" t="s">
        <v>806</v>
      </c>
      <c r="U25" s="2" t="s">
        <v>884</v>
      </c>
      <c r="V25" s="2" t="s">
        <v>209</v>
      </c>
      <c r="W25" s="2" t="s">
        <v>210</v>
      </c>
      <c r="X25" s="2" t="s">
        <v>9</v>
      </c>
      <c r="Y25" s="2" t="s">
        <v>211</v>
      </c>
      <c r="Z25" s="2" t="s">
        <v>10</v>
      </c>
      <c r="AA25" s="2" t="s">
        <v>212</v>
      </c>
      <c r="AB25" s="2" t="s">
        <v>6</v>
      </c>
      <c r="AC25" s="2" t="s">
        <v>6</v>
      </c>
      <c r="AD25" s="2" t="s">
        <v>6</v>
      </c>
      <c r="AE25" s="2" t="s">
        <v>791</v>
      </c>
    </row>
    <row r="26" spans="1:31" x14ac:dyDescent="0.45">
      <c r="A26" s="2" t="s">
        <v>213</v>
      </c>
      <c r="B26" s="2" t="s">
        <v>797</v>
      </c>
      <c r="C26" s="2" t="s">
        <v>2</v>
      </c>
      <c r="D26" s="2" t="s">
        <v>214</v>
      </c>
      <c r="E26" s="2" t="s">
        <v>215</v>
      </c>
      <c r="F26" s="2" t="s">
        <v>215</v>
      </c>
      <c r="G26" s="2" t="s">
        <v>13</v>
      </c>
      <c r="H26" s="2" t="s">
        <v>5</v>
      </c>
      <c r="I26" s="2" t="s">
        <v>6</v>
      </c>
      <c r="J26" s="2" t="s">
        <v>6</v>
      </c>
      <c r="K26" s="2" t="s">
        <v>13</v>
      </c>
      <c r="L26" s="2" t="s">
        <v>6</v>
      </c>
      <c r="M26" s="2" t="s">
        <v>5</v>
      </c>
      <c r="N26" s="2" t="s">
        <v>810</v>
      </c>
      <c r="O26" s="2" t="s">
        <v>14</v>
      </c>
      <c r="P26" s="2" t="s">
        <v>6</v>
      </c>
      <c r="Q26" s="2" t="s">
        <v>931</v>
      </c>
      <c r="R26" s="2" t="s">
        <v>216</v>
      </c>
      <c r="S26" s="2" t="s">
        <v>794</v>
      </c>
      <c r="T26" s="2" t="s">
        <v>806</v>
      </c>
      <c r="U26" s="2" t="s">
        <v>863</v>
      </c>
      <c r="V26" s="2" t="s">
        <v>217</v>
      </c>
      <c r="W26" s="2" t="s">
        <v>218</v>
      </c>
      <c r="X26" s="2" t="s">
        <v>9</v>
      </c>
      <c r="Y26" s="2" t="s">
        <v>219</v>
      </c>
      <c r="Z26" s="2" t="s">
        <v>10</v>
      </c>
      <c r="AA26" s="2" t="s">
        <v>220</v>
      </c>
      <c r="AB26" s="2" t="s">
        <v>6</v>
      </c>
      <c r="AC26" s="2" t="s">
        <v>6</v>
      </c>
      <c r="AD26" s="2" t="s">
        <v>6</v>
      </c>
      <c r="AE26" s="2" t="s">
        <v>791</v>
      </c>
    </row>
    <row r="27" spans="1:31" x14ac:dyDescent="0.45">
      <c r="A27" s="2" t="s">
        <v>221</v>
      </c>
      <c r="B27" s="2" t="s">
        <v>797</v>
      </c>
      <c r="C27" s="2" t="s">
        <v>2</v>
      </c>
      <c r="D27" s="2" t="s">
        <v>222</v>
      </c>
      <c r="E27" s="2" t="s">
        <v>223</v>
      </c>
      <c r="F27" s="2" t="s">
        <v>223</v>
      </c>
      <c r="G27" s="2" t="s">
        <v>4</v>
      </c>
      <c r="H27" s="2" t="s">
        <v>5</v>
      </c>
      <c r="I27" s="2" t="s">
        <v>6</v>
      </c>
      <c r="J27" s="2" t="s">
        <v>6</v>
      </c>
      <c r="K27" s="2" t="s">
        <v>4</v>
      </c>
      <c r="L27" s="2" t="s">
        <v>6</v>
      </c>
      <c r="M27" s="2" t="s">
        <v>5</v>
      </c>
      <c r="N27" s="2" t="s">
        <v>796</v>
      </c>
      <c r="O27" s="2" t="s">
        <v>7</v>
      </c>
      <c r="P27" s="2" t="s">
        <v>6</v>
      </c>
      <c r="Q27" s="2" t="s">
        <v>930</v>
      </c>
      <c r="R27" s="2" t="s">
        <v>224</v>
      </c>
      <c r="S27" s="2" t="s">
        <v>794</v>
      </c>
      <c r="T27" s="2" t="s">
        <v>806</v>
      </c>
      <c r="U27" s="2" t="s">
        <v>929</v>
      </c>
      <c r="V27" s="2" t="s">
        <v>225</v>
      </c>
      <c r="W27" s="2" t="s">
        <v>226</v>
      </c>
      <c r="X27" s="2" t="s">
        <v>9</v>
      </c>
      <c r="Y27" s="2" t="s">
        <v>227</v>
      </c>
      <c r="Z27" s="2" t="s">
        <v>10</v>
      </c>
      <c r="AA27" s="2" t="s">
        <v>228</v>
      </c>
      <c r="AB27" s="2" t="s">
        <v>6</v>
      </c>
      <c r="AC27" s="2" t="s">
        <v>6</v>
      </c>
      <c r="AD27" s="2" t="s">
        <v>6</v>
      </c>
      <c r="AE27" s="2" t="s">
        <v>791</v>
      </c>
    </row>
    <row r="28" spans="1:31" x14ac:dyDescent="0.45">
      <c r="A28" s="2" t="s">
        <v>229</v>
      </c>
      <c r="B28" s="2" t="s">
        <v>797</v>
      </c>
      <c r="C28" s="2" t="s">
        <v>2</v>
      </c>
      <c r="D28" s="2" t="s">
        <v>230</v>
      </c>
      <c r="E28" s="2" t="s">
        <v>231</v>
      </c>
      <c r="F28" s="2" t="s">
        <v>231</v>
      </c>
      <c r="G28" s="2" t="s">
        <v>19</v>
      </c>
      <c r="H28" s="2" t="s">
        <v>5</v>
      </c>
      <c r="I28" s="2" t="s">
        <v>6</v>
      </c>
      <c r="J28" s="2" t="s">
        <v>6</v>
      </c>
      <c r="K28" s="2" t="s">
        <v>19</v>
      </c>
      <c r="L28" s="2" t="s">
        <v>6</v>
      </c>
      <c r="M28" s="2" t="s">
        <v>5</v>
      </c>
      <c r="N28" s="2" t="s">
        <v>819</v>
      </c>
      <c r="O28" s="2" t="s">
        <v>20</v>
      </c>
      <c r="P28" s="2" t="s">
        <v>6</v>
      </c>
      <c r="Q28" s="2" t="s">
        <v>928</v>
      </c>
      <c r="R28" s="2" t="s">
        <v>232</v>
      </c>
      <c r="S28" s="2" t="s">
        <v>794</v>
      </c>
      <c r="T28" s="2" t="s">
        <v>927</v>
      </c>
      <c r="U28" s="2" t="s">
        <v>926</v>
      </c>
      <c r="V28" s="2" t="s">
        <v>233</v>
      </c>
      <c r="W28" s="2" t="s">
        <v>234</v>
      </c>
      <c r="X28" s="2" t="s">
        <v>9</v>
      </c>
      <c r="Y28" s="2" t="s">
        <v>235</v>
      </c>
      <c r="Z28" s="2" t="s">
        <v>10</v>
      </c>
      <c r="AA28" s="2" t="s">
        <v>236</v>
      </c>
      <c r="AB28" s="2" t="s">
        <v>6</v>
      </c>
      <c r="AC28" s="2" t="s">
        <v>6</v>
      </c>
      <c r="AD28" s="2" t="s">
        <v>6</v>
      </c>
      <c r="AE28" s="2" t="s">
        <v>791</v>
      </c>
    </row>
    <row r="29" spans="1:31" x14ac:dyDescent="0.45">
      <c r="A29" s="2" t="s">
        <v>237</v>
      </c>
      <c r="B29" s="2" t="s">
        <v>797</v>
      </c>
      <c r="C29" s="2" t="s">
        <v>2</v>
      </c>
      <c r="D29" s="2" t="s">
        <v>238</v>
      </c>
      <c r="E29" s="2" t="s">
        <v>231</v>
      </c>
      <c r="F29" s="2" t="s">
        <v>231</v>
      </c>
      <c r="G29" s="2" t="s">
        <v>22</v>
      </c>
      <c r="H29" s="2" t="s">
        <v>5</v>
      </c>
      <c r="I29" s="2" t="s">
        <v>6</v>
      </c>
      <c r="J29" s="2" t="s">
        <v>6</v>
      </c>
      <c r="K29" s="2" t="s">
        <v>22</v>
      </c>
      <c r="L29" s="2" t="s">
        <v>6</v>
      </c>
      <c r="M29" s="2" t="s">
        <v>5</v>
      </c>
      <c r="N29" s="2" t="s">
        <v>827</v>
      </c>
      <c r="O29" s="2" t="s">
        <v>23</v>
      </c>
      <c r="P29" s="2" t="s">
        <v>6</v>
      </c>
      <c r="Q29" s="2" t="s">
        <v>925</v>
      </c>
      <c r="R29" s="2" t="s">
        <v>239</v>
      </c>
      <c r="S29" s="2" t="s">
        <v>794</v>
      </c>
      <c r="T29" s="2" t="s">
        <v>840</v>
      </c>
      <c r="U29" s="2" t="s">
        <v>924</v>
      </c>
      <c r="V29" s="2" t="s">
        <v>240</v>
      </c>
      <c r="W29" s="2" t="s">
        <v>241</v>
      </c>
      <c r="X29" s="2" t="s">
        <v>9</v>
      </c>
      <c r="Y29" s="2" t="s">
        <v>242</v>
      </c>
      <c r="Z29" s="2" t="s">
        <v>10</v>
      </c>
      <c r="AA29" s="2" t="s">
        <v>236</v>
      </c>
      <c r="AB29" s="2" t="s">
        <v>6</v>
      </c>
      <c r="AC29" s="2" t="s">
        <v>6</v>
      </c>
      <c r="AD29" s="2" t="s">
        <v>6</v>
      </c>
      <c r="AE29" s="2" t="s">
        <v>791</v>
      </c>
    </row>
    <row r="30" spans="1:31" x14ac:dyDescent="0.45">
      <c r="A30" s="2" t="s">
        <v>243</v>
      </c>
      <c r="B30" s="2" t="s">
        <v>797</v>
      </c>
      <c r="C30" s="2" t="s">
        <v>2</v>
      </c>
      <c r="D30" s="2" t="s">
        <v>244</v>
      </c>
      <c r="E30" s="2" t="s">
        <v>245</v>
      </c>
      <c r="F30" s="2" t="s">
        <v>245</v>
      </c>
      <c r="G30" s="2" t="s">
        <v>4</v>
      </c>
      <c r="H30" s="2" t="s">
        <v>5</v>
      </c>
      <c r="I30" s="2" t="s">
        <v>6</v>
      </c>
      <c r="J30" s="2" t="s">
        <v>6</v>
      </c>
      <c r="K30" s="2" t="s">
        <v>4</v>
      </c>
      <c r="L30" s="2" t="s">
        <v>6</v>
      </c>
      <c r="M30" s="2" t="s">
        <v>5</v>
      </c>
      <c r="N30" s="2" t="s">
        <v>923</v>
      </c>
      <c r="O30" s="2" t="s">
        <v>7</v>
      </c>
      <c r="P30" s="2" t="s">
        <v>6</v>
      </c>
      <c r="Q30" s="2" t="s">
        <v>922</v>
      </c>
      <c r="R30" s="2" t="s">
        <v>246</v>
      </c>
      <c r="S30" s="2" t="s">
        <v>794</v>
      </c>
      <c r="T30" s="2" t="s">
        <v>874</v>
      </c>
      <c r="U30" s="2" t="s">
        <v>873</v>
      </c>
      <c r="V30" s="2" t="s">
        <v>247</v>
      </c>
      <c r="W30" s="2" t="s">
        <v>248</v>
      </c>
      <c r="X30" s="2" t="s">
        <v>9</v>
      </c>
      <c r="Y30" s="2" t="s">
        <v>249</v>
      </c>
      <c r="Z30" s="2" t="s">
        <v>10</v>
      </c>
      <c r="AA30" s="2" t="s">
        <v>250</v>
      </c>
      <c r="AB30" s="2" t="s">
        <v>6</v>
      </c>
      <c r="AC30" s="2" t="s">
        <v>6</v>
      </c>
      <c r="AD30" s="2" t="s">
        <v>6</v>
      </c>
      <c r="AE30" s="2" t="s">
        <v>791</v>
      </c>
    </row>
    <row r="31" spans="1:31" x14ac:dyDescent="0.45">
      <c r="A31" s="2" t="s">
        <v>251</v>
      </c>
      <c r="B31" s="2" t="s">
        <v>797</v>
      </c>
      <c r="C31" s="2" t="s">
        <v>2</v>
      </c>
      <c r="D31" s="2" t="s">
        <v>252</v>
      </c>
      <c r="E31" s="2" t="s">
        <v>253</v>
      </c>
      <c r="F31" s="2" t="s">
        <v>253</v>
      </c>
      <c r="G31" s="2" t="s">
        <v>4</v>
      </c>
      <c r="H31" s="2" t="s">
        <v>5</v>
      </c>
      <c r="I31" s="2" t="s">
        <v>6</v>
      </c>
      <c r="J31" s="2" t="s">
        <v>6</v>
      </c>
      <c r="K31" s="2" t="s">
        <v>4</v>
      </c>
      <c r="L31" s="2" t="s">
        <v>6</v>
      </c>
      <c r="M31" s="2" t="s">
        <v>5</v>
      </c>
      <c r="N31" s="2" t="s">
        <v>796</v>
      </c>
      <c r="O31" s="2" t="s">
        <v>7</v>
      </c>
      <c r="P31" s="2" t="s">
        <v>6</v>
      </c>
      <c r="Q31" s="2" t="s">
        <v>921</v>
      </c>
      <c r="R31" s="2" t="s">
        <v>254</v>
      </c>
      <c r="S31" s="2" t="s">
        <v>794</v>
      </c>
      <c r="T31" s="2" t="s">
        <v>812</v>
      </c>
      <c r="U31" s="2" t="s">
        <v>920</v>
      </c>
      <c r="V31" s="2" t="s">
        <v>255</v>
      </c>
      <c r="W31" s="2" t="s">
        <v>256</v>
      </c>
      <c r="X31" s="2" t="s">
        <v>9</v>
      </c>
      <c r="Y31" s="2" t="s">
        <v>257</v>
      </c>
      <c r="Z31" s="2" t="s">
        <v>10</v>
      </c>
      <c r="AA31" s="2" t="s">
        <v>258</v>
      </c>
      <c r="AB31" s="2" t="s">
        <v>6</v>
      </c>
      <c r="AC31" s="2" t="s">
        <v>6</v>
      </c>
      <c r="AD31" s="2" t="s">
        <v>6</v>
      </c>
      <c r="AE31" s="2" t="s">
        <v>791</v>
      </c>
    </row>
    <row r="32" spans="1:31" x14ac:dyDescent="0.45">
      <c r="A32" s="2" t="s">
        <v>259</v>
      </c>
      <c r="B32" s="2" t="s">
        <v>797</v>
      </c>
      <c r="C32" s="2" t="s">
        <v>2</v>
      </c>
      <c r="D32" s="2" t="s">
        <v>260</v>
      </c>
      <c r="E32" s="2" t="s">
        <v>261</v>
      </c>
      <c r="F32" s="2" t="s">
        <v>261</v>
      </c>
      <c r="G32" s="2" t="s">
        <v>4</v>
      </c>
      <c r="H32" s="2" t="s">
        <v>5</v>
      </c>
      <c r="I32" s="2" t="s">
        <v>6</v>
      </c>
      <c r="J32" s="2" t="s">
        <v>6</v>
      </c>
      <c r="K32" s="2" t="s">
        <v>4</v>
      </c>
      <c r="L32" s="2" t="s">
        <v>6</v>
      </c>
      <c r="M32" s="2" t="s">
        <v>5</v>
      </c>
      <c r="N32" s="2" t="s">
        <v>796</v>
      </c>
      <c r="O32" s="2" t="s">
        <v>7</v>
      </c>
      <c r="P32" s="2" t="s">
        <v>6</v>
      </c>
      <c r="Q32" s="2" t="s">
        <v>919</v>
      </c>
      <c r="R32" s="2" t="s">
        <v>262</v>
      </c>
      <c r="S32" s="2" t="s">
        <v>794</v>
      </c>
      <c r="T32" s="2" t="s">
        <v>829</v>
      </c>
      <c r="U32" s="2" t="s">
        <v>851</v>
      </c>
      <c r="V32" s="2" t="s">
        <v>263</v>
      </c>
      <c r="W32" s="2" t="s">
        <v>264</v>
      </c>
      <c r="X32" s="2" t="s">
        <v>9</v>
      </c>
      <c r="Y32" s="2" t="s">
        <v>265</v>
      </c>
      <c r="Z32" s="2" t="s">
        <v>10</v>
      </c>
      <c r="AA32" s="2" t="s">
        <v>266</v>
      </c>
      <c r="AB32" s="2" t="s">
        <v>6</v>
      </c>
      <c r="AC32" s="2" t="s">
        <v>6</v>
      </c>
      <c r="AD32" s="2" t="s">
        <v>6</v>
      </c>
      <c r="AE32" s="2" t="s">
        <v>791</v>
      </c>
    </row>
    <row r="33" spans="1:31" x14ac:dyDescent="0.45">
      <c r="A33" s="2" t="s">
        <v>267</v>
      </c>
      <c r="B33" s="2" t="s">
        <v>797</v>
      </c>
      <c r="C33" s="2" t="s">
        <v>2</v>
      </c>
      <c r="D33" s="2" t="s">
        <v>268</v>
      </c>
      <c r="E33" s="2" t="s">
        <v>269</v>
      </c>
      <c r="F33" s="2" t="s">
        <v>269</v>
      </c>
      <c r="G33" s="2" t="s">
        <v>4</v>
      </c>
      <c r="H33" s="2" t="s">
        <v>5</v>
      </c>
      <c r="I33" s="2" t="s">
        <v>6</v>
      </c>
      <c r="J33" s="2" t="s">
        <v>6</v>
      </c>
      <c r="K33" s="2" t="s">
        <v>4</v>
      </c>
      <c r="L33" s="2" t="s">
        <v>6</v>
      </c>
      <c r="M33" s="2" t="s">
        <v>5</v>
      </c>
      <c r="N33" s="2" t="s">
        <v>796</v>
      </c>
      <c r="O33" s="2" t="s">
        <v>7</v>
      </c>
      <c r="P33" s="2" t="s">
        <v>6</v>
      </c>
      <c r="Q33" s="2" t="s">
        <v>918</v>
      </c>
      <c r="R33" s="2" t="s">
        <v>270</v>
      </c>
      <c r="S33" s="2" t="s">
        <v>794</v>
      </c>
      <c r="T33" s="2" t="s">
        <v>806</v>
      </c>
      <c r="U33" s="2" t="s">
        <v>917</v>
      </c>
      <c r="V33" s="2" t="s">
        <v>271</v>
      </c>
      <c r="W33" s="2" t="s">
        <v>272</v>
      </c>
      <c r="X33" s="2" t="s">
        <v>9</v>
      </c>
      <c r="Y33" s="2" t="s">
        <v>273</v>
      </c>
      <c r="Z33" s="2" t="s">
        <v>10</v>
      </c>
      <c r="AA33" s="2" t="s">
        <v>274</v>
      </c>
      <c r="AB33" s="2" t="s">
        <v>6</v>
      </c>
      <c r="AC33" s="2" t="s">
        <v>6</v>
      </c>
      <c r="AD33" s="2" t="s">
        <v>6</v>
      </c>
      <c r="AE33" s="2" t="s">
        <v>791</v>
      </c>
    </row>
    <row r="34" spans="1:31" x14ac:dyDescent="0.45">
      <c r="A34" s="2" t="s">
        <v>275</v>
      </c>
      <c r="B34" s="2" t="s">
        <v>797</v>
      </c>
      <c r="C34" s="2" t="s">
        <v>2</v>
      </c>
      <c r="D34" s="2" t="s">
        <v>276</v>
      </c>
      <c r="E34" s="2" t="s">
        <v>277</v>
      </c>
      <c r="F34" s="2" t="s">
        <v>277</v>
      </c>
      <c r="G34" s="2" t="s">
        <v>4</v>
      </c>
      <c r="H34" s="2" t="s">
        <v>5</v>
      </c>
      <c r="I34" s="2" t="s">
        <v>6</v>
      </c>
      <c r="J34" s="2" t="s">
        <v>6</v>
      </c>
      <c r="K34" s="2" t="s">
        <v>4</v>
      </c>
      <c r="L34" s="2" t="s">
        <v>6</v>
      </c>
      <c r="M34" s="2" t="s">
        <v>5</v>
      </c>
      <c r="N34" s="2" t="s">
        <v>796</v>
      </c>
      <c r="O34" s="2" t="s">
        <v>7</v>
      </c>
      <c r="P34" s="2" t="s">
        <v>6</v>
      </c>
      <c r="Q34" s="2" t="s">
        <v>916</v>
      </c>
      <c r="R34" s="2" t="s">
        <v>278</v>
      </c>
      <c r="S34" s="2" t="s">
        <v>794</v>
      </c>
      <c r="T34" s="2" t="s">
        <v>812</v>
      </c>
      <c r="U34" s="2" t="s">
        <v>888</v>
      </c>
      <c r="V34" s="2" t="s">
        <v>279</v>
      </c>
      <c r="W34" s="2" t="s">
        <v>280</v>
      </c>
      <c r="X34" s="2" t="s">
        <v>9</v>
      </c>
      <c r="Y34" s="2" t="s">
        <v>281</v>
      </c>
      <c r="Z34" s="2" t="s">
        <v>10</v>
      </c>
      <c r="AA34" s="2" t="s">
        <v>282</v>
      </c>
      <c r="AB34" s="2" t="s">
        <v>6</v>
      </c>
      <c r="AC34" s="2" t="s">
        <v>6</v>
      </c>
      <c r="AD34" s="2" t="s">
        <v>6</v>
      </c>
      <c r="AE34" s="2" t="s">
        <v>791</v>
      </c>
    </row>
    <row r="35" spans="1:31" x14ac:dyDescent="0.45">
      <c r="A35" s="2" t="s">
        <v>283</v>
      </c>
      <c r="B35" s="2" t="s">
        <v>797</v>
      </c>
      <c r="C35" s="2" t="s">
        <v>2</v>
      </c>
      <c r="D35" s="2" t="s">
        <v>284</v>
      </c>
      <c r="E35" s="2" t="s">
        <v>285</v>
      </c>
      <c r="F35" s="2" t="s">
        <v>285</v>
      </c>
      <c r="G35" s="2" t="s">
        <v>22</v>
      </c>
      <c r="H35" s="2" t="s">
        <v>5</v>
      </c>
      <c r="I35" s="2" t="s">
        <v>6</v>
      </c>
      <c r="J35" s="2" t="s">
        <v>6</v>
      </c>
      <c r="K35" s="2" t="s">
        <v>22</v>
      </c>
      <c r="L35" s="2" t="s">
        <v>6</v>
      </c>
      <c r="M35" s="2" t="s">
        <v>5</v>
      </c>
      <c r="N35" s="2" t="s">
        <v>827</v>
      </c>
      <c r="O35" s="2" t="s">
        <v>23</v>
      </c>
      <c r="P35" s="2" t="s">
        <v>6</v>
      </c>
      <c r="Q35" s="2" t="s">
        <v>915</v>
      </c>
      <c r="R35" s="2" t="s">
        <v>286</v>
      </c>
      <c r="S35" s="2" t="s">
        <v>794</v>
      </c>
      <c r="T35" s="2" t="s">
        <v>806</v>
      </c>
      <c r="U35" s="2" t="s">
        <v>838</v>
      </c>
      <c r="V35" s="2" t="s">
        <v>287</v>
      </c>
      <c r="W35" s="2" t="s">
        <v>288</v>
      </c>
      <c r="X35" s="2" t="s">
        <v>9</v>
      </c>
      <c r="Y35" s="2" t="s">
        <v>289</v>
      </c>
      <c r="Z35" s="2" t="s">
        <v>10</v>
      </c>
      <c r="AA35" s="2" t="s">
        <v>290</v>
      </c>
      <c r="AB35" s="2" t="s">
        <v>6</v>
      </c>
      <c r="AC35" s="2" t="s">
        <v>6</v>
      </c>
      <c r="AD35" s="2" t="s">
        <v>6</v>
      </c>
      <c r="AE35" s="2" t="s">
        <v>791</v>
      </c>
    </row>
    <row r="36" spans="1:31" x14ac:dyDescent="0.45">
      <c r="A36" s="2" t="s">
        <v>291</v>
      </c>
      <c r="B36" s="2" t="s">
        <v>797</v>
      </c>
      <c r="C36" s="2" t="s">
        <v>2</v>
      </c>
      <c r="D36" s="2" t="s">
        <v>292</v>
      </c>
      <c r="E36" s="2" t="s">
        <v>293</v>
      </c>
      <c r="F36" s="2" t="s">
        <v>293</v>
      </c>
      <c r="G36" s="2" t="s">
        <v>4</v>
      </c>
      <c r="H36" s="2" t="s">
        <v>5</v>
      </c>
      <c r="I36" s="2" t="s">
        <v>6</v>
      </c>
      <c r="J36" s="2" t="s">
        <v>6</v>
      </c>
      <c r="K36" s="2" t="s">
        <v>4</v>
      </c>
      <c r="L36" s="2" t="s">
        <v>6</v>
      </c>
      <c r="M36" s="2" t="s">
        <v>5</v>
      </c>
      <c r="N36" s="2" t="s">
        <v>796</v>
      </c>
      <c r="O36" s="2" t="s">
        <v>7</v>
      </c>
      <c r="P36" s="2" t="s">
        <v>6</v>
      </c>
      <c r="Q36" s="2" t="s">
        <v>914</v>
      </c>
      <c r="R36" s="2" t="s">
        <v>294</v>
      </c>
      <c r="S36" s="2" t="s">
        <v>794</v>
      </c>
      <c r="T36" s="2" t="s">
        <v>806</v>
      </c>
      <c r="U36" s="2" t="s">
        <v>913</v>
      </c>
      <c r="V36" s="2" t="s">
        <v>295</v>
      </c>
      <c r="W36" s="2" t="s">
        <v>296</v>
      </c>
      <c r="X36" s="2" t="s">
        <v>9</v>
      </c>
      <c r="Y36" s="2" t="s">
        <v>297</v>
      </c>
      <c r="Z36" s="2" t="s">
        <v>10</v>
      </c>
      <c r="AA36" s="2" t="s">
        <v>298</v>
      </c>
      <c r="AB36" s="2" t="s">
        <v>6</v>
      </c>
      <c r="AC36" s="2" t="s">
        <v>6</v>
      </c>
      <c r="AD36" s="2" t="s">
        <v>6</v>
      </c>
      <c r="AE36" s="2" t="s">
        <v>791</v>
      </c>
    </row>
    <row r="37" spans="1:31" x14ac:dyDescent="0.45">
      <c r="A37" s="2" t="s">
        <v>299</v>
      </c>
      <c r="B37" s="2" t="s">
        <v>797</v>
      </c>
      <c r="C37" s="2" t="s">
        <v>2</v>
      </c>
      <c r="D37" s="2" t="s">
        <v>300</v>
      </c>
      <c r="E37" s="2" t="s">
        <v>301</v>
      </c>
      <c r="F37" s="2" t="s">
        <v>301</v>
      </c>
      <c r="G37" s="2" t="s">
        <v>4</v>
      </c>
      <c r="H37" s="2" t="s">
        <v>5</v>
      </c>
      <c r="I37" s="2" t="s">
        <v>6</v>
      </c>
      <c r="J37" s="2" t="s">
        <v>6</v>
      </c>
      <c r="K37" s="2" t="s">
        <v>4</v>
      </c>
      <c r="L37" s="2" t="s">
        <v>6</v>
      </c>
      <c r="M37" s="2" t="s">
        <v>5</v>
      </c>
      <c r="N37" s="2" t="s">
        <v>796</v>
      </c>
      <c r="O37" s="2" t="s">
        <v>7</v>
      </c>
      <c r="P37" s="2" t="s">
        <v>6</v>
      </c>
      <c r="Q37" s="2" t="s">
        <v>912</v>
      </c>
      <c r="R37" s="2" t="s">
        <v>302</v>
      </c>
      <c r="S37" s="2" t="s">
        <v>794</v>
      </c>
      <c r="T37" s="2" t="s">
        <v>866</v>
      </c>
      <c r="U37" s="2" t="s">
        <v>865</v>
      </c>
      <c r="V37" s="2" t="s">
        <v>303</v>
      </c>
      <c r="W37" s="2" t="s">
        <v>304</v>
      </c>
      <c r="X37" s="2" t="s">
        <v>9</v>
      </c>
      <c r="Y37" s="2" t="s">
        <v>305</v>
      </c>
      <c r="Z37" s="2" t="s">
        <v>10</v>
      </c>
      <c r="AA37" s="2" t="s">
        <v>306</v>
      </c>
      <c r="AB37" s="2" t="s">
        <v>6</v>
      </c>
      <c r="AC37" s="2" t="s">
        <v>6</v>
      </c>
      <c r="AD37" s="2" t="s">
        <v>6</v>
      </c>
      <c r="AE37" s="2" t="s">
        <v>791</v>
      </c>
    </row>
    <row r="38" spans="1:31" x14ac:dyDescent="0.45">
      <c r="A38" s="2" t="s">
        <v>307</v>
      </c>
      <c r="B38" s="2" t="s">
        <v>797</v>
      </c>
      <c r="C38" s="2" t="s">
        <v>2</v>
      </c>
      <c r="D38" s="2" t="s">
        <v>308</v>
      </c>
      <c r="E38" s="2" t="s">
        <v>309</v>
      </c>
      <c r="F38" s="2" t="s">
        <v>309</v>
      </c>
      <c r="G38" s="2" t="s">
        <v>4</v>
      </c>
      <c r="H38" s="2" t="s">
        <v>5</v>
      </c>
      <c r="I38" s="2" t="s">
        <v>6</v>
      </c>
      <c r="J38" s="2" t="s">
        <v>6</v>
      </c>
      <c r="K38" s="2" t="s">
        <v>4</v>
      </c>
      <c r="L38" s="2" t="s">
        <v>6</v>
      </c>
      <c r="M38" s="2" t="s">
        <v>5</v>
      </c>
      <c r="N38" s="2" t="s">
        <v>796</v>
      </c>
      <c r="O38" s="2" t="s">
        <v>7</v>
      </c>
      <c r="P38" s="2" t="s">
        <v>6</v>
      </c>
      <c r="Q38" s="2" t="s">
        <v>911</v>
      </c>
      <c r="R38" s="2" t="s">
        <v>310</v>
      </c>
      <c r="S38" s="2" t="s">
        <v>794</v>
      </c>
      <c r="T38" s="2" t="s">
        <v>825</v>
      </c>
      <c r="U38" s="2" t="s">
        <v>910</v>
      </c>
      <c r="V38" s="2" t="s">
        <v>311</v>
      </c>
      <c r="W38" s="2" t="s">
        <v>312</v>
      </c>
      <c r="X38" s="2" t="s">
        <v>9</v>
      </c>
      <c r="Y38" s="2" t="s">
        <v>313</v>
      </c>
      <c r="Z38" s="2" t="s">
        <v>10</v>
      </c>
      <c r="AA38" s="2" t="s">
        <v>314</v>
      </c>
      <c r="AB38" s="2" t="s">
        <v>6</v>
      </c>
      <c r="AC38" s="2" t="s">
        <v>6</v>
      </c>
      <c r="AD38" s="2" t="s">
        <v>6</v>
      </c>
      <c r="AE38" s="2" t="s">
        <v>791</v>
      </c>
    </row>
    <row r="39" spans="1:31" x14ac:dyDescent="0.45">
      <c r="A39" s="2" t="s">
        <v>315</v>
      </c>
      <c r="B39" s="2" t="s">
        <v>797</v>
      </c>
      <c r="C39" s="2" t="s">
        <v>2</v>
      </c>
      <c r="D39" s="2" t="s">
        <v>316</v>
      </c>
      <c r="E39" s="2" t="s">
        <v>317</v>
      </c>
      <c r="F39" s="2" t="s">
        <v>317</v>
      </c>
      <c r="G39" s="2" t="s">
        <v>13</v>
      </c>
      <c r="H39" s="2" t="s">
        <v>5</v>
      </c>
      <c r="I39" s="2" t="s">
        <v>6</v>
      </c>
      <c r="J39" s="2" t="s">
        <v>6</v>
      </c>
      <c r="K39" s="2" t="s">
        <v>13</v>
      </c>
      <c r="L39" s="2" t="s">
        <v>6</v>
      </c>
      <c r="M39" s="2" t="s">
        <v>5</v>
      </c>
      <c r="N39" s="2" t="s">
        <v>810</v>
      </c>
      <c r="O39" s="2" t="s">
        <v>14</v>
      </c>
      <c r="P39" s="2" t="s">
        <v>6</v>
      </c>
      <c r="Q39" s="2" t="s">
        <v>909</v>
      </c>
      <c r="R39" s="2" t="s">
        <v>318</v>
      </c>
      <c r="S39" s="2" t="s">
        <v>794</v>
      </c>
      <c r="T39" s="2" t="s">
        <v>806</v>
      </c>
      <c r="U39" s="2" t="s">
        <v>805</v>
      </c>
      <c r="V39" s="2" t="s">
        <v>319</v>
      </c>
      <c r="W39" s="2" t="s">
        <v>320</v>
      </c>
      <c r="X39" s="2" t="s">
        <v>9</v>
      </c>
      <c r="Y39" s="2" t="s">
        <v>321</v>
      </c>
      <c r="Z39" s="2" t="s">
        <v>10</v>
      </c>
      <c r="AA39" s="2" t="s">
        <v>322</v>
      </c>
      <c r="AB39" s="2" t="s">
        <v>6</v>
      </c>
      <c r="AC39" s="2" t="s">
        <v>6</v>
      </c>
      <c r="AD39" s="2" t="s">
        <v>6</v>
      </c>
      <c r="AE39" s="2" t="s">
        <v>791</v>
      </c>
    </row>
    <row r="40" spans="1:31" x14ac:dyDescent="0.45">
      <c r="A40" s="2" t="s">
        <v>323</v>
      </c>
      <c r="B40" s="2" t="s">
        <v>797</v>
      </c>
      <c r="C40" s="2" t="s">
        <v>2</v>
      </c>
      <c r="D40" s="2" t="s">
        <v>324</v>
      </c>
      <c r="E40" s="2" t="s">
        <v>325</v>
      </c>
      <c r="F40" s="2" t="s">
        <v>325</v>
      </c>
      <c r="G40" s="2" t="s">
        <v>4</v>
      </c>
      <c r="H40" s="2" t="s">
        <v>5</v>
      </c>
      <c r="I40" s="2" t="s">
        <v>6</v>
      </c>
      <c r="J40" s="2" t="s">
        <v>6</v>
      </c>
      <c r="K40" s="2" t="s">
        <v>4</v>
      </c>
      <c r="L40" s="2" t="s">
        <v>6</v>
      </c>
      <c r="M40" s="2" t="s">
        <v>5</v>
      </c>
      <c r="N40" s="2" t="s">
        <v>796</v>
      </c>
      <c r="O40" s="2" t="s">
        <v>7</v>
      </c>
      <c r="P40" s="2" t="s">
        <v>6</v>
      </c>
      <c r="Q40" s="2" t="s">
        <v>908</v>
      </c>
      <c r="R40" s="2" t="s">
        <v>326</v>
      </c>
      <c r="S40" s="2" t="s">
        <v>794</v>
      </c>
      <c r="T40" s="2" t="s">
        <v>812</v>
      </c>
      <c r="U40" s="2" t="s">
        <v>811</v>
      </c>
      <c r="V40" s="2" t="s">
        <v>327</v>
      </c>
      <c r="W40" s="2" t="s">
        <v>328</v>
      </c>
      <c r="X40" s="2" t="s">
        <v>9</v>
      </c>
      <c r="Y40" s="2" t="s">
        <v>329</v>
      </c>
      <c r="Z40" s="2" t="s">
        <v>10</v>
      </c>
      <c r="AA40" s="2" t="s">
        <v>330</v>
      </c>
      <c r="AB40" s="2" t="s">
        <v>6</v>
      </c>
      <c r="AC40" s="2" t="s">
        <v>6</v>
      </c>
      <c r="AD40" s="2" t="s">
        <v>6</v>
      </c>
      <c r="AE40" s="2" t="s">
        <v>791</v>
      </c>
    </row>
    <row r="41" spans="1:31" x14ac:dyDescent="0.45">
      <c r="A41" s="2" t="s">
        <v>331</v>
      </c>
      <c r="B41" s="2" t="s">
        <v>797</v>
      </c>
      <c r="C41" s="2" t="s">
        <v>2</v>
      </c>
      <c r="D41" s="2" t="s">
        <v>308</v>
      </c>
      <c r="E41" s="2" t="s">
        <v>332</v>
      </c>
      <c r="F41" s="2" t="s">
        <v>332</v>
      </c>
      <c r="G41" s="2" t="s">
        <v>17</v>
      </c>
      <c r="H41" s="2" t="s">
        <v>5</v>
      </c>
      <c r="I41" s="2" t="s">
        <v>6</v>
      </c>
      <c r="J41" s="2" t="s">
        <v>6</v>
      </c>
      <c r="K41" s="2" t="s">
        <v>17</v>
      </c>
      <c r="L41" s="2" t="s">
        <v>6</v>
      </c>
      <c r="M41" s="2" t="s">
        <v>5</v>
      </c>
      <c r="N41" s="2" t="s">
        <v>907</v>
      </c>
      <c r="O41" s="2" t="s">
        <v>18</v>
      </c>
      <c r="P41" s="2" t="s">
        <v>6</v>
      </c>
      <c r="Q41" s="2" t="s">
        <v>906</v>
      </c>
      <c r="R41" s="2" t="s">
        <v>333</v>
      </c>
      <c r="S41" s="2" t="s">
        <v>794</v>
      </c>
      <c r="T41" s="2" t="s">
        <v>825</v>
      </c>
      <c r="U41" s="2" t="s">
        <v>905</v>
      </c>
      <c r="V41" s="2" t="s">
        <v>334</v>
      </c>
      <c r="W41" s="2" t="s">
        <v>335</v>
      </c>
      <c r="X41" s="2" t="s">
        <v>9</v>
      </c>
      <c r="Y41" s="2" t="s">
        <v>336</v>
      </c>
      <c r="Z41" s="2" t="s">
        <v>10</v>
      </c>
      <c r="AA41" s="2" t="s">
        <v>337</v>
      </c>
      <c r="AB41" s="2" t="s">
        <v>6</v>
      </c>
      <c r="AC41" s="2" t="s">
        <v>6</v>
      </c>
      <c r="AD41" s="2" t="s">
        <v>6</v>
      </c>
      <c r="AE41" s="2" t="s">
        <v>791</v>
      </c>
    </row>
    <row r="42" spans="1:31" x14ac:dyDescent="0.45">
      <c r="A42" s="2" t="s">
        <v>338</v>
      </c>
      <c r="B42" s="2" t="s">
        <v>797</v>
      </c>
      <c r="C42" s="2" t="s">
        <v>2</v>
      </c>
      <c r="D42" s="2" t="s">
        <v>339</v>
      </c>
      <c r="E42" s="2" t="s">
        <v>340</v>
      </c>
      <c r="F42" s="2" t="s">
        <v>340</v>
      </c>
      <c r="G42" s="2" t="s">
        <v>4</v>
      </c>
      <c r="H42" s="2" t="s">
        <v>5</v>
      </c>
      <c r="I42" s="2" t="s">
        <v>6</v>
      </c>
      <c r="J42" s="2" t="s">
        <v>6</v>
      </c>
      <c r="K42" s="2" t="s">
        <v>4</v>
      </c>
      <c r="L42" s="2" t="s">
        <v>6</v>
      </c>
      <c r="M42" s="2" t="s">
        <v>5</v>
      </c>
      <c r="N42" s="2" t="s">
        <v>796</v>
      </c>
      <c r="O42" s="2" t="s">
        <v>7</v>
      </c>
      <c r="P42" s="2" t="s">
        <v>6</v>
      </c>
      <c r="Q42" s="2" t="s">
        <v>904</v>
      </c>
      <c r="R42" s="2" t="s">
        <v>341</v>
      </c>
      <c r="S42" s="2" t="s">
        <v>794</v>
      </c>
      <c r="T42" s="2" t="s">
        <v>806</v>
      </c>
      <c r="U42" s="2" t="s">
        <v>903</v>
      </c>
      <c r="V42" s="2" t="s">
        <v>342</v>
      </c>
      <c r="W42" s="2" t="s">
        <v>343</v>
      </c>
      <c r="X42" s="2" t="s">
        <v>9</v>
      </c>
      <c r="Y42" s="2" t="s">
        <v>344</v>
      </c>
      <c r="Z42" s="2" t="s">
        <v>10</v>
      </c>
      <c r="AA42" s="2" t="s">
        <v>345</v>
      </c>
      <c r="AB42" s="2" t="s">
        <v>6</v>
      </c>
      <c r="AC42" s="2" t="s">
        <v>6</v>
      </c>
      <c r="AD42" s="2" t="s">
        <v>6</v>
      </c>
      <c r="AE42" s="2" t="s">
        <v>791</v>
      </c>
    </row>
    <row r="43" spans="1:31" x14ac:dyDescent="0.45">
      <c r="A43" s="2" t="s">
        <v>346</v>
      </c>
      <c r="B43" s="2" t="s">
        <v>797</v>
      </c>
      <c r="C43" s="2" t="s">
        <v>2</v>
      </c>
      <c r="D43" s="2" t="s">
        <v>347</v>
      </c>
      <c r="E43" s="2" t="s">
        <v>348</v>
      </c>
      <c r="F43" s="2" t="s">
        <v>348</v>
      </c>
      <c r="G43" s="2" t="s">
        <v>11</v>
      </c>
      <c r="H43" s="2" t="s">
        <v>5</v>
      </c>
      <c r="I43" s="2" t="s">
        <v>6</v>
      </c>
      <c r="J43" s="2" t="s">
        <v>6</v>
      </c>
      <c r="K43" s="2" t="s">
        <v>11</v>
      </c>
      <c r="L43" s="2" t="s">
        <v>6</v>
      </c>
      <c r="M43" s="2" t="s">
        <v>5</v>
      </c>
      <c r="N43" s="2" t="s">
        <v>872</v>
      </c>
      <c r="O43" s="2" t="s">
        <v>12</v>
      </c>
      <c r="P43" s="2" t="s">
        <v>6</v>
      </c>
      <c r="Q43" s="2" t="s">
        <v>902</v>
      </c>
      <c r="R43" s="2" t="s">
        <v>349</v>
      </c>
      <c r="S43" s="2" t="s">
        <v>794</v>
      </c>
      <c r="T43" s="2" t="s">
        <v>812</v>
      </c>
      <c r="U43" s="2" t="s">
        <v>901</v>
      </c>
      <c r="V43" s="2" t="s">
        <v>350</v>
      </c>
      <c r="W43" s="2" t="s">
        <v>351</v>
      </c>
      <c r="X43" s="2" t="s">
        <v>9</v>
      </c>
      <c r="Y43" s="2" t="s">
        <v>352</v>
      </c>
      <c r="Z43" s="2" t="s">
        <v>10</v>
      </c>
      <c r="AA43" s="2" t="s">
        <v>353</v>
      </c>
      <c r="AB43" s="2" t="s">
        <v>6</v>
      </c>
      <c r="AC43" s="2" t="s">
        <v>6</v>
      </c>
      <c r="AD43" s="2" t="s">
        <v>6</v>
      </c>
      <c r="AE43" s="2" t="s">
        <v>791</v>
      </c>
    </row>
    <row r="44" spans="1:31" x14ac:dyDescent="0.45">
      <c r="A44" s="2" t="s">
        <v>354</v>
      </c>
      <c r="B44" s="2" t="s">
        <v>797</v>
      </c>
      <c r="C44" s="2" t="s">
        <v>2</v>
      </c>
      <c r="D44" s="2" t="s">
        <v>3</v>
      </c>
      <c r="E44" s="2" t="s">
        <v>355</v>
      </c>
      <c r="F44" s="2" t="s">
        <v>355</v>
      </c>
      <c r="G44" s="2" t="s">
        <v>4</v>
      </c>
      <c r="H44" s="2" t="s">
        <v>5</v>
      </c>
      <c r="I44" s="2" t="s">
        <v>6</v>
      </c>
      <c r="J44" s="2" t="s">
        <v>6</v>
      </c>
      <c r="K44" s="2" t="s">
        <v>4</v>
      </c>
      <c r="L44" s="2" t="s">
        <v>6</v>
      </c>
      <c r="M44" s="2" t="s">
        <v>5</v>
      </c>
      <c r="N44" s="2" t="s">
        <v>796</v>
      </c>
      <c r="O44" s="2" t="s">
        <v>7</v>
      </c>
      <c r="P44" s="2" t="s">
        <v>6</v>
      </c>
      <c r="Q44" s="2" t="s">
        <v>900</v>
      </c>
      <c r="R44" s="2" t="s">
        <v>356</v>
      </c>
      <c r="S44" s="2" t="s">
        <v>794</v>
      </c>
      <c r="T44" s="2" t="s">
        <v>825</v>
      </c>
      <c r="U44" s="2" t="s">
        <v>824</v>
      </c>
      <c r="V44" s="2" t="s">
        <v>357</v>
      </c>
      <c r="W44" s="2" t="s">
        <v>358</v>
      </c>
      <c r="X44" s="2" t="s">
        <v>9</v>
      </c>
      <c r="Y44" s="2" t="s">
        <v>359</v>
      </c>
      <c r="Z44" s="2" t="s">
        <v>10</v>
      </c>
      <c r="AA44" s="2" t="s">
        <v>360</v>
      </c>
      <c r="AB44" s="2" t="s">
        <v>6</v>
      </c>
      <c r="AC44" s="2" t="s">
        <v>6</v>
      </c>
      <c r="AD44" s="2" t="s">
        <v>6</v>
      </c>
      <c r="AE44" s="2" t="s">
        <v>791</v>
      </c>
    </row>
    <row r="45" spans="1:31" x14ac:dyDescent="0.45">
      <c r="A45" s="2" t="s">
        <v>361</v>
      </c>
      <c r="B45" s="2" t="s">
        <v>797</v>
      </c>
      <c r="C45" s="2" t="s">
        <v>2</v>
      </c>
      <c r="D45" s="2" t="s">
        <v>362</v>
      </c>
      <c r="E45" s="2" t="s">
        <v>363</v>
      </c>
      <c r="F45" s="2" t="s">
        <v>363</v>
      </c>
      <c r="G45" s="2" t="s">
        <v>13</v>
      </c>
      <c r="H45" s="2" t="s">
        <v>5</v>
      </c>
      <c r="I45" s="2" t="s">
        <v>6</v>
      </c>
      <c r="J45" s="2" t="s">
        <v>6</v>
      </c>
      <c r="K45" s="2" t="s">
        <v>13</v>
      </c>
      <c r="L45" s="2" t="s">
        <v>6</v>
      </c>
      <c r="M45" s="2" t="s">
        <v>5</v>
      </c>
      <c r="N45" s="2" t="s">
        <v>810</v>
      </c>
      <c r="O45" s="2" t="s">
        <v>14</v>
      </c>
      <c r="P45" s="2" t="s">
        <v>6</v>
      </c>
      <c r="Q45" s="2" t="s">
        <v>899</v>
      </c>
      <c r="R45" s="2" t="s">
        <v>364</v>
      </c>
      <c r="S45" s="2" t="s">
        <v>794</v>
      </c>
      <c r="T45" s="2" t="s">
        <v>812</v>
      </c>
      <c r="U45" s="2" t="s">
        <v>898</v>
      </c>
      <c r="V45" s="2" t="s">
        <v>365</v>
      </c>
      <c r="W45" s="2" t="s">
        <v>366</v>
      </c>
      <c r="X45" s="2" t="s">
        <v>9</v>
      </c>
      <c r="Y45" s="2" t="s">
        <v>367</v>
      </c>
      <c r="Z45" s="2" t="s">
        <v>10</v>
      </c>
      <c r="AA45" s="2" t="s">
        <v>360</v>
      </c>
      <c r="AB45" s="2" t="s">
        <v>6</v>
      </c>
      <c r="AC45" s="2" t="s">
        <v>6</v>
      </c>
      <c r="AD45" s="2" t="s">
        <v>6</v>
      </c>
      <c r="AE45" s="2" t="s">
        <v>791</v>
      </c>
    </row>
    <row r="46" spans="1:31" x14ac:dyDescent="0.45">
      <c r="A46" s="2" t="s">
        <v>368</v>
      </c>
      <c r="B46" s="2" t="s">
        <v>797</v>
      </c>
      <c r="C46" s="2" t="s">
        <v>2</v>
      </c>
      <c r="D46" s="2" t="s">
        <v>369</v>
      </c>
      <c r="E46" s="2" t="s">
        <v>370</v>
      </c>
      <c r="F46" s="2" t="s">
        <v>370</v>
      </c>
      <c r="G46" s="2" t="s">
        <v>4</v>
      </c>
      <c r="H46" s="2" t="s">
        <v>5</v>
      </c>
      <c r="I46" s="2" t="s">
        <v>6</v>
      </c>
      <c r="J46" s="2" t="s">
        <v>6</v>
      </c>
      <c r="K46" s="2" t="s">
        <v>4</v>
      </c>
      <c r="L46" s="2" t="s">
        <v>6</v>
      </c>
      <c r="M46" s="2" t="s">
        <v>5</v>
      </c>
      <c r="N46" s="2" t="s">
        <v>796</v>
      </c>
      <c r="O46" s="2" t="s">
        <v>7</v>
      </c>
      <c r="P46" s="2" t="s">
        <v>6</v>
      </c>
      <c r="Q46" s="2" t="s">
        <v>897</v>
      </c>
      <c r="R46" s="2" t="s">
        <v>371</v>
      </c>
      <c r="S46" s="2" t="s">
        <v>794</v>
      </c>
      <c r="T46" s="2" t="s">
        <v>806</v>
      </c>
      <c r="U46" s="2" t="s">
        <v>863</v>
      </c>
      <c r="V46" s="2" t="s">
        <v>372</v>
      </c>
      <c r="W46" s="2" t="s">
        <v>373</v>
      </c>
      <c r="X46" s="2" t="s">
        <v>9</v>
      </c>
      <c r="Y46" s="2" t="s">
        <v>374</v>
      </c>
      <c r="Z46" s="2" t="s">
        <v>10</v>
      </c>
      <c r="AA46" s="2" t="s">
        <v>375</v>
      </c>
      <c r="AB46" s="2" t="s">
        <v>6</v>
      </c>
      <c r="AC46" s="2" t="s">
        <v>6</v>
      </c>
      <c r="AD46" s="2" t="s">
        <v>6</v>
      </c>
      <c r="AE46" s="2" t="s">
        <v>791</v>
      </c>
    </row>
    <row r="47" spans="1:31" x14ac:dyDescent="0.45">
      <c r="A47" s="2" t="s">
        <v>376</v>
      </c>
      <c r="B47" s="2" t="s">
        <v>797</v>
      </c>
      <c r="C47" s="2" t="s">
        <v>2</v>
      </c>
      <c r="D47" s="2" t="s">
        <v>377</v>
      </c>
      <c r="E47" s="2" t="s">
        <v>378</v>
      </c>
      <c r="F47" s="2" t="s">
        <v>378</v>
      </c>
      <c r="G47" s="2" t="s">
        <v>13</v>
      </c>
      <c r="H47" s="2" t="s">
        <v>5</v>
      </c>
      <c r="I47" s="2" t="s">
        <v>6</v>
      </c>
      <c r="J47" s="2" t="s">
        <v>6</v>
      </c>
      <c r="K47" s="2" t="s">
        <v>13</v>
      </c>
      <c r="L47" s="2" t="s">
        <v>6</v>
      </c>
      <c r="M47" s="2" t="s">
        <v>5</v>
      </c>
      <c r="N47" s="2" t="s">
        <v>810</v>
      </c>
      <c r="O47" s="2" t="s">
        <v>14</v>
      </c>
      <c r="P47" s="2" t="s">
        <v>6</v>
      </c>
      <c r="Q47" s="2" t="s">
        <v>896</v>
      </c>
      <c r="R47" s="2" t="s">
        <v>379</v>
      </c>
      <c r="S47" s="2" t="s">
        <v>794</v>
      </c>
      <c r="T47" s="2" t="s">
        <v>806</v>
      </c>
      <c r="U47" s="2" t="s">
        <v>895</v>
      </c>
      <c r="V47" s="2" t="s">
        <v>380</v>
      </c>
      <c r="W47" s="2" t="s">
        <v>381</v>
      </c>
      <c r="X47" s="2" t="s">
        <v>9</v>
      </c>
      <c r="Y47" s="2" t="s">
        <v>382</v>
      </c>
      <c r="Z47" s="2" t="s">
        <v>10</v>
      </c>
      <c r="AA47" s="2" t="s">
        <v>383</v>
      </c>
      <c r="AB47" s="2" t="s">
        <v>6</v>
      </c>
      <c r="AC47" s="2" t="s">
        <v>6</v>
      </c>
      <c r="AD47" s="2" t="s">
        <v>6</v>
      </c>
      <c r="AE47" s="2" t="s">
        <v>791</v>
      </c>
    </row>
    <row r="48" spans="1:31" x14ac:dyDescent="0.45">
      <c r="A48" s="2" t="s">
        <v>384</v>
      </c>
      <c r="B48" s="2" t="s">
        <v>797</v>
      </c>
      <c r="C48" s="2" t="s">
        <v>2</v>
      </c>
      <c r="D48" s="2" t="s">
        <v>385</v>
      </c>
      <c r="E48" s="2" t="s">
        <v>386</v>
      </c>
      <c r="F48" s="2" t="s">
        <v>386</v>
      </c>
      <c r="G48" s="2" t="s">
        <v>4</v>
      </c>
      <c r="H48" s="2" t="s">
        <v>5</v>
      </c>
      <c r="I48" s="2" t="s">
        <v>6</v>
      </c>
      <c r="J48" s="2" t="s">
        <v>6</v>
      </c>
      <c r="K48" s="2" t="s">
        <v>4</v>
      </c>
      <c r="L48" s="2" t="s">
        <v>6</v>
      </c>
      <c r="M48" s="2" t="s">
        <v>5</v>
      </c>
      <c r="N48" s="2" t="s">
        <v>796</v>
      </c>
      <c r="O48" s="2" t="s">
        <v>7</v>
      </c>
      <c r="P48" s="2" t="s">
        <v>6</v>
      </c>
      <c r="Q48" s="2" t="s">
        <v>894</v>
      </c>
      <c r="R48" s="2" t="s">
        <v>387</v>
      </c>
      <c r="S48" s="2" t="s">
        <v>794</v>
      </c>
      <c r="T48" s="2" t="s">
        <v>849</v>
      </c>
      <c r="U48" s="2" t="s">
        <v>893</v>
      </c>
      <c r="V48" s="2" t="s">
        <v>388</v>
      </c>
      <c r="W48" s="2" t="s">
        <v>389</v>
      </c>
      <c r="X48" s="2" t="s">
        <v>9</v>
      </c>
      <c r="Y48" s="2" t="s">
        <v>390</v>
      </c>
      <c r="Z48" s="2" t="s">
        <v>10</v>
      </c>
      <c r="AA48" s="2" t="s">
        <v>391</v>
      </c>
      <c r="AB48" s="2" t="s">
        <v>6</v>
      </c>
      <c r="AC48" s="2" t="s">
        <v>6</v>
      </c>
      <c r="AD48" s="2" t="s">
        <v>6</v>
      </c>
      <c r="AE48" s="2" t="s">
        <v>791</v>
      </c>
    </row>
    <row r="49" spans="1:31" x14ac:dyDescent="0.45">
      <c r="A49" s="2" t="s">
        <v>392</v>
      </c>
      <c r="B49" s="2" t="s">
        <v>797</v>
      </c>
      <c r="C49" s="2" t="s">
        <v>2</v>
      </c>
      <c r="D49" s="2" t="s">
        <v>393</v>
      </c>
      <c r="E49" s="2" t="s">
        <v>394</v>
      </c>
      <c r="F49" s="2" t="s">
        <v>395</v>
      </c>
      <c r="G49" s="2" t="s">
        <v>4</v>
      </c>
      <c r="H49" s="2" t="s">
        <v>5</v>
      </c>
      <c r="I49" s="2" t="s">
        <v>6</v>
      </c>
      <c r="J49" s="2" t="s">
        <v>6</v>
      </c>
      <c r="K49" s="2" t="s">
        <v>4</v>
      </c>
      <c r="L49" s="2" t="s">
        <v>6</v>
      </c>
      <c r="M49" s="2" t="s">
        <v>5</v>
      </c>
      <c r="N49" s="2" t="s">
        <v>796</v>
      </c>
      <c r="O49" s="2" t="s">
        <v>7</v>
      </c>
      <c r="P49" s="2" t="s">
        <v>6</v>
      </c>
      <c r="Q49" s="2" t="s">
        <v>892</v>
      </c>
      <c r="R49" s="2" t="s">
        <v>396</v>
      </c>
      <c r="S49" s="2" t="s">
        <v>794</v>
      </c>
      <c r="T49" s="2" t="s">
        <v>825</v>
      </c>
      <c r="U49" s="2" t="s">
        <v>891</v>
      </c>
      <c r="V49" s="2" t="s">
        <v>397</v>
      </c>
      <c r="W49" s="2" t="s">
        <v>398</v>
      </c>
      <c r="X49" s="2" t="s">
        <v>9</v>
      </c>
      <c r="Y49" s="2" t="s">
        <v>399</v>
      </c>
      <c r="Z49" s="2" t="s">
        <v>10</v>
      </c>
      <c r="AA49" s="2" t="s">
        <v>400</v>
      </c>
      <c r="AB49" s="2" t="s">
        <v>6</v>
      </c>
      <c r="AC49" s="2" t="s">
        <v>6</v>
      </c>
      <c r="AD49" s="2" t="s">
        <v>6</v>
      </c>
      <c r="AE49" s="2" t="s">
        <v>791</v>
      </c>
    </row>
    <row r="50" spans="1:31" x14ac:dyDescent="0.45">
      <c r="A50" s="2" t="s">
        <v>401</v>
      </c>
      <c r="B50" s="2" t="s">
        <v>797</v>
      </c>
      <c r="C50" s="2" t="s">
        <v>2</v>
      </c>
      <c r="D50" s="2" t="s">
        <v>402</v>
      </c>
      <c r="E50" s="2" t="s">
        <v>403</v>
      </c>
      <c r="F50" s="2" t="s">
        <v>403</v>
      </c>
      <c r="G50" s="2" t="s">
        <v>4</v>
      </c>
      <c r="H50" s="2" t="s">
        <v>5</v>
      </c>
      <c r="I50" s="2" t="s">
        <v>6</v>
      </c>
      <c r="J50" s="2" t="s">
        <v>6</v>
      </c>
      <c r="K50" s="2" t="s">
        <v>4</v>
      </c>
      <c r="L50" s="2" t="s">
        <v>6</v>
      </c>
      <c r="M50" s="2" t="s">
        <v>5</v>
      </c>
      <c r="N50" s="2" t="s">
        <v>796</v>
      </c>
      <c r="O50" s="2" t="s">
        <v>7</v>
      </c>
      <c r="P50" s="2" t="s">
        <v>6</v>
      </c>
      <c r="Q50" s="2" t="s">
        <v>890</v>
      </c>
      <c r="R50" s="2" t="s">
        <v>404</v>
      </c>
      <c r="S50" s="2" t="s">
        <v>794</v>
      </c>
      <c r="T50" s="2" t="s">
        <v>806</v>
      </c>
      <c r="U50" s="2" t="s">
        <v>863</v>
      </c>
      <c r="V50" s="2" t="s">
        <v>405</v>
      </c>
      <c r="W50" s="2" t="s">
        <v>406</v>
      </c>
      <c r="X50" s="2" t="s">
        <v>9</v>
      </c>
      <c r="Y50" s="2" t="s">
        <v>407</v>
      </c>
      <c r="Z50" s="2" t="s">
        <v>10</v>
      </c>
      <c r="AA50" s="2" t="s">
        <v>408</v>
      </c>
      <c r="AB50" s="2" t="s">
        <v>6</v>
      </c>
      <c r="AC50" s="2" t="s">
        <v>6</v>
      </c>
      <c r="AD50" s="2" t="s">
        <v>6</v>
      </c>
      <c r="AE50" s="2" t="s">
        <v>791</v>
      </c>
    </row>
    <row r="51" spans="1:31" x14ac:dyDescent="0.45">
      <c r="A51" s="2" t="s">
        <v>409</v>
      </c>
      <c r="B51" s="2" t="s">
        <v>797</v>
      </c>
      <c r="C51" s="2" t="s">
        <v>2</v>
      </c>
      <c r="D51" s="2" t="s">
        <v>410</v>
      </c>
      <c r="E51" s="2" t="s">
        <v>411</v>
      </c>
      <c r="F51" s="2" t="s">
        <v>412</v>
      </c>
      <c r="G51" s="2" t="s">
        <v>4</v>
      </c>
      <c r="H51" s="2" t="s">
        <v>5</v>
      </c>
      <c r="I51" s="2" t="s">
        <v>6</v>
      </c>
      <c r="J51" s="2" t="s">
        <v>6</v>
      </c>
      <c r="K51" s="2" t="s">
        <v>4</v>
      </c>
      <c r="L51" s="2" t="s">
        <v>6</v>
      </c>
      <c r="M51" s="2" t="s">
        <v>5</v>
      </c>
      <c r="N51" s="2" t="s">
        <v>796</v>
      </c>
      <c r="O51" s="2" t="s">
        <v>7</v>
      </c>
      <c r="P51" s="2" t="s">
        <v>6</v>
      </c>
      <c r="Q51" s="2" t="s">
        <v>889</v>
      </c>
      <c r="R51" s="2" t="s">
        <v>413</v>
      </c>
      <c r="S51" s="2" t="s">
        <v>794</v>
      </c>
      <c r="T51" s="2" t="s">
        <v>812</v>
      </c>
      <c r="U51" s="2" t="s">
        <v>888</v>
      </c>
      <c r="V51" s="2" t="s">
        <v>414</v>
      </c>
      <c r="W51" s="2" t="s">
        <v>415</v>
      </c>
      <c r="X51" s="2" t="s">
        <v>9</v>
      </c>
      <c r="Y51" s="2" t="s">
        <v>416</v>
      </c>
      <c r="Z51" s="2" t="s">
        <v>10</v>
      </c>
      <c r="AA51" s="2" t="s">
        <v>417</v>
      </c>
      <c r="AB51" s="2" t="s">
        <v>6</v>
      </c>
      <c r="AC51" s="2" t="s">
        <v>6</v>
      </c>
      <c r="AD51" s="2" t="s">
        <v>6</v>
      </c>
      <c r="AE51" s="2" t="s">
        <v>791</v>
      </c>
    </row>
    <row r="52" spans="1:31" x14ac:dyDescent="0.45">
      <c r="A52" s="2" t="s">
        <v>418</v>
      </c>
      <c r="B52" s="2" t="s">
        <v>797</v>
      </c>
      <c r="C52" s="2" t="s">
        <v>2</v>
      </c>
      <c r="D52" s="2" t="s">
        <v>419</v>
      </c>
      <c r="E52" s="2" t="s">
        <v>420</v>
      </c>
      <c r="F52" s="2" t="s">
        <v>411</v>
      </c>
      <c r="G52" s="2" t="s">
        <v>13</v>
      </c>
      <c r="H52" s="2" t="s">
        <v>5</v>
      </c>
      <c r="I52" s="2" t="s">
        <v>6</v>
      </c>
      <c r="J52" s="2" t="s">
        <v>6</v>
      </c>
      <c r="K52" s="2" t="s">
        <v>13</v>
      </c>
      <c r="L52" s="2" t="s">
        <v>6</v>
      </c>
      <c r="M52" s="2" t="s">
        <v>5</v>
      </c>
      <c r="N52" s="2" t="s">
        <v>810</v>
      </c>
      <c r="O52" s="2" t="s">
        <v>14</v>
      </c>
      <c r="P52" s="2" t="s">
        <v>6</v>
      </c>
      <c r="Q52" s="2" t="s">
        <v>887</v>
      </c>
      <c r="R52" s="2" t="s">
        <v>421</v>
      </c>
      <c r="S52" s="2" t="s">
        <v>794</v>
      </c>
      <c r="T52" s="2" t="s">
        <v>812</v>
      </c>
      <c r="U52" s="2" t="s">
        <v>886</v>
      </c>
      <c r="V52" s="2" t="s">
        <v>422</v>
      </c>
      <c r="W52" s="2" t="s">
        <v>423</v>
      </c>
      <c r="X52" s="2" t="s">
        <v>9</v>
      </c>
      <c r="Y52" s="2" t="s">
        <v>424</v>
      </c>
      <c r="Z52" s="2" t="s">
        <v>10</v>
      </c>
      <c r="AA52" s="2" t="s">
        <v>425</v>
      </c>
      <c r="AB52" s="2" t="s">
        <v>6</v>
      </c>
      <c r="AC52" s="2" t="s">
        <v>6</v>
      </c>
      <c r="AD52" s="2" t="s">
        <v>6</v>
      </c>
      <c r="AE52" s="2" t="s">
        <v>791</v>
      </c>
    </row>
    <row r="53" spans="1:31" x14ac:dyDescent="0.45">
      <c r="A53" s="2" t="s">
        <v>426</v>
      </c>
      <c r="B53" s="2" t="s">
        <v>797</v>
      </c>
      <c r="C53" s="2" t="s">
        <v>2</v>
      </c>
      <c r="D53" s="2" t="s">
        <v>427</v>
      </c>
      <c r="E53" s="2" t="s">
        <v>428</v>
      </c>
      <c r="F53" s="2" t="s">
        <v>428</v>
      </c>
      <c r="G53" s="2" t="s">
        <v>4</v>
      </c>
      <c r="H53" s="2" t="s">
        <v>5</v>
      </c>
      <c r="I53" s="2" t="s">
        <v>6</v>
      </c>
      <c r="J53" s="2" t="s">
        <v>6</v>
      </c>
      <c r="K53" s="2" t="s">
        <v>4</v>
      </c>
      <c r="L53" s="2" t="s">
        <v>6</v>
      </c>
      <c r="M53" s="2" t="s">
        <v>5</v>
      </c>
      <c r="N53" s="2" t="s">
        <v>796</v>
      </c>
      <c r="O53" s="2" t="s">
        <v>7</v>
      </c>
      <c r="P53" s="2" t="s">
        <v>6</v>
      </c>
      <c r="Q53" s="2" t="s">
        <v>885</v>
      </c>
      <c r="R53" s="2" t="s">
        <v>429</v>
      </c>
      <c r="S53" s="2" t="s">
        <v>794</v>
      </c>
      <c r="T53" s="2" t="s">
        <v>806</v>
      </c>
      <c r="U53" s="2" t="s">
        <v>884</v>
      </c>
      <c r="V53" s="2" t="s">
        <v>430</v>
      </c>
      <c r="W53" s="2" t="s">
        <v>431</v>
      </c>
      <c r="X53" s="2" t="s">
        <v>9</v>
      </c>
      <c r="Y53" s="2" t="s">
        <v>432</v>
      </c>
      <c r="Z53" s="2" t="s">
        <v>10</v>
      </c>
      <c r="AA53" s="2" t="s">
        <v>433</v>
      </c>
      <c r="AB53" s="2" t="s">
        <v>6</v>
      </c>
      <c r="AC53" s="2" t="s">
        <v>6</v>
      </c>
      <c r="AD53" s="2" t="s">
        <v>6</v>
      </c>
      <c r="AE53" s="2" t="s">
        <v>791</v>
      </c>
    </row>
    <row r="54" spans="1:31" x14ac:dyDescent="0.45">
      <c r="A54" s="2" t="s">
        <v>434</v>
      </c>
      <c r="B54" s="2" t="s">
        <v>797</v>
      </c>
      <c r="C54" s="2" t="s">
        <v>2</v>
      </c>
      <c r="D54" s="2" t="s">
        <v>435</v>
      </c>
      <c r="E54" s="2" t="s">
        <v>436</v>
      </c>
      <c r="F54" s="2" t="s">
        <v>436</v>
      </c>
      <c r="G54" s="2" t="s">
        <v>13</v>
      </c>
      <c r="H54" s="2" t="s">
        <v>5</v>
      </c>
      <c r="I54" s="2" t="s">
        <v>6</v>
      </c>
      <c r="J54" s="2" t="s">
        <v>6</v>
      </c>
      <c r="K54" s="2" t="s">
        <v>13</v>
      </c>
      <c r="L54" s="2" t="s">
        <v>6</v>
      </c>
      <c r="M54" s="2" t="s">
        <v>5</v>
      </c>
      <c r="N54" s="2" t="s">
        <v>810</v>
      </c>
      <c r="O54" s="2" t="s">
        <v>14</v>
      </c>
      <c r="P54" s="2" t="s">
        <v>6</v>
      </c>
      <c r="Q54" s="2" t="s">
        <v>437</v>
      </c>
      <c r="R54" s="2" t="s">
        <v>438</v>
      </c>
      <c r="S54" s="2" t="s">
        <v>26</v>
      </c>
      <c r="T54" s="2" t="s">
        <v>8</v>
      </c>
      <c r="U54" s="2" t="s">
        <v>439</v>
      </c>
      <c r="V54" s="2" t="s">
        <v>440</v>
      </c>
      <c r="W54" s="2" t="s">
        <v>441</v>
      </c>
      <c r="X54" s="2" t="s">
        <v>9</v>
      </c>
      <c r="Y54" s="2" t="s">
        <v>442</v>
      </c>
      <c r="Z54" s="2" t="s">
        <v>10</v>
      </c>
      <c r="AA54" s="2" t="s">
        <v>443</v>
      </c>
      <c r="AB54" s="2" t="s">
        <v>6</v>
      </c>
      <c r="AC54" s="2" t="s">
        <v>6</v>
      </c>
      <c r="AD54" s="2" t="s">
        <v>6</v>
      </c>
      <c r="AE54" s="2" t="s">
        <v>791</v>
      </c>
    </row>
    <row r="55" spans="1:31" x14ac:dyDescent="0.45">
      <c r="A55" s="2" t="s">
        <v>444</v>
      </c>
      <c r="B55" s="2" t="s">
        <v>797</v>
      </c>
      <c r="C55" s="2" t="s">
        <v>2</v>
      </c>
      <c r="D55" s="2" t="s">
        <v>445</v>
      </c>
      <c r="E55" s="2" t="s">
        <v>446</v>
      </c>
      <c r="F55" s="2" t="s">
        <v>446</v>
      </c>
      <c r="G55" s="2" t="s">
        <v>4</v>
      </c>
      <c r="H55" s="2" t="s">
        <v>5</v>
      </c>
      <c r="I55" s="2" t="s">
        <v>6</v>
      </c>
      <c r="J55" s="2" t="s">
        <v>6</v>
      </c>
      <c r="K55" s="2" t="s">
        <v>4</v>
      </c>
      <c r="L55" s="2" t="s">
        <v>6</v>
      </c>
      <c r="M55" s="2" t="s">
        <v>5</v>
      </c>
      <c r="N55" s="2" t="s">
        <v>796</v>
      </c>
      <c r="O55" s="2" t="s">
        <v>7</v>
      </c>
      <c r="P55" s="2" t="s">
        <v>6</v>
      </c>
      <c r="Q55" s="2" t="s">
        <v>883</v>
      </c>
      <c r="R55" s="2" t="s">
        <v>447</v>
      </c>
      <c r="S55" s="2" t="s">
        <v>794</v>
      </c>
      <c r="T55" s="2" t="s">
        <v>844</v>
      </c>
      <c r="U55" s="2" t="s">
        <v>858</v>
      </c>
      <c r="V55" s="2" t="s">
        <v>448</v>
      </c>
      <c r="W55" s="2" t="s">
        <v>449</v>
      </c>
      <c r="X55" s="2" t="s">
        <v>9</v>
      </c>
      <c r="Y55" s="2" t="s">
        <v>450</v>
      </c>
      <c r="Z55" s="2" t="s">
        <v>10</v>
      </c>
      <c r="AA55" s="2" t="s">
        <v>451</v>
      </c>
      <c r="AB55" s="2" t="s">
        <v>6</v>
      </c>
      <c r="AC55" s="2" t="s">
        <v>6</v>
      </c>
      <c r="AD55" s="2" t="s">
        <v>6</v>
      </c>
      <c r="AE55" s="2" t="s">
        <v>791</v>
      </c>
    </row>
    <row r="56" spans="1:31" x14ac:dyDescent="0.45">
      <c r="A56" s="2" t="s">
        <v>452</v>
      </c>
      <c r="B56" s="2" t="s">
        <v>797</v>
      </c>
      <c r="C56" s="2" t="s">
        <v>2</v>
      </c>
      <c r="D56" s="2" t="s">
        <v>453</v>
      </c>
      <c r="E56" s="2" t="s">
        <v>454</v>
      </c>
      <c r="F56" s="2" t="s">
        <v>454</v>
      </c>
      <c r="G56" s="2" t="s">
        <v>4</v>
      </c>
      <c r="H56" s="2" t="s">
        <v>5</v>
      </c>
      <c r="I56" s="2" t="s">
        <v>6</v>
      </c>
      <c r="J56" s="2" t="s">
        <v>6</v>
      </c>
      <c r="K56" s="2" t="s">
        <v>4</v>
      </c>
      <c r="L56" s="2" t="s">
        <v>6</v>
      </c>
      <c r="M56" s="2" t="s">
        <v>5</v>
      </c>
      <c r="N56" s="2" t="s">
        <v>796</v>
      </c>
      <c r="O56" s="2" t="s">
        <v>7</v>
      </c>
      <c r="P56" s="2" t="s">
        <v>6</v>
      </c>
      <c r="Q56" s="2" t="s">
        <v>882</v>
      </c>
      <c r="R56" s="2" t="s">
        <v>455</v>
      </c>
      <c r="S56" s="2" t="s">
        <v>794</v>
      </c>
      <c r="T56" s="2" t="s">
        <v>806</v>
      </c>
      <c r="U56" s="2" t="s">
        <v>853</v>
      </c>
      <c r="V56" s="2" t="s">
        <v>456</v>
      </c>
      <c r="W56" s="2" t="s">
        <v>457</v>
      </c>
      <c r="X56" s="2" t="s">
        <v>9</v>
      </c>
      <c r="Y56" s="2" t="s">
        <v>458</v>
      </c>
      <c r="Z56" s="2" t="s">
        <v>10</v>
      </c>
      <c r="AA56" s="2" t="s">
        <v>459</v>
      </c>
      <c r="AB56" s="2" t="s">
        <v>6</v>
      </c>
      <c r="AC56" s="2" t="s">
        <v>6</v>
      </c>
      <c r="AD56" s="2" t="s">
        <v>6</v>
      </c>
      <c r="AE56" s="2" t="s">
        <v>791</v>
      </c>
    </row>
    <row r="57" spans="1:31" x14ac:dyDescent="0.45">
      <c r="A57" s="2" t="s">
        <v>460</v>
      </c>
      <c r="B57" s="2" t="s">
        <v>797</v>
      </c>
      <c r="C57" s="2" t="s">
        <v>2</v>
      </c>
      <c r="D57" s="2" t="s">
        <v>461</v>
      </c>
      <c r="E57" s="2" t="s">
        <v>462</v>
      </c>
      <c r="F57" s="2" t="s">
        <v>462</v>
      </c>
      <c r="G57" s="2" t="s">
        <v>4</v>
      </c>
      <c r="H57" s="2" t="s">
        <v>5</v>
      </c>
      <c r="I57" s="2" t="s">
        <v>6</v>
      </c>
      <c r="J57" s="2" t="s">
        <v>6</v>
      </c>
      <c r="K57" s="2" t="s">
        <v>4</v>
      </c>
      <c r="L57" s="2" t="s">
        <v>6</v>
      </c>
      <c r="M57" s="2" t="s">
        <v>5</v>
      </c>
      <c r="N57" s="2" t="s">
        <v>796</v>
      </c>
      <c r="O57" s="2" t="s">
        <v>7</v>
      </c>
      <c r="P57" s="2" t="s">
        <v>6</v>
      </c>
      <c r="Q57" s="2" t="s">
        <v>881</v>
      </c>
      <c r="R57" s="2" t="s">
        <v>463</v>
      </c>
      <c r="S57" s="2" t="s">
        <v>794</v>
      </c>
      <c r="T57" s="2" t="s">
        <v>817</v>
      </c>
      <c r="U57" s="2" t="s">
        <v>880</v>
      </c>
      <c r="V57" s="2" t="s">
        <v>464</v>
      </c>
      <c r="W57" s="2" t="s">
        <v>465</v>
      </c>
      <c r="X57" s="2" t="s">
        <v>9</v>
      </c>
      <c r="Y57" s="2" t="s">
        <v>466</v>
      </c>
      <c r="Z57" s="2" t="s">
        <v>10</v>
      </c>
      <c r="AA57" s="2" t="s">
        <v>467</v>
      </c>
      <c r="AB57" s="2" t="s">
        <v>6</v>
      </c>
      <c r="AC57" s="2" t="s">
        <v>6</v>
      </c>
      <c r="AD57" s="2" t="s">
        <v>6</v>
      </c>
      <c r="AE57" s="2" t="s">
        <v>791</v>
      </c>
    </row>
    <row r="58" spans="1:31" x14ac:dyDescent="0.45">
      <c r="A58" s="2" t="s">
        <v>468</v>
      </c>
      <c r="B58" s="2" t="s">
        <v>797</v>
      </c>
      <c r="C58" s="2" t="s">
        <v>2</v>
      </c>
      <c r="D58" s="2" t="s">
        <v>469</v>
      </c>
      <c r="E58" s="2" t="s">
        <v>470</v>
      </c>
      <c r="F58" s="2" t="s">
        <v>470</v>
      </c>
      <c r="G58" s="2" t="s">
        <v>4</v>
      </c>
      <c r="H58" s="2" t="s">
        <v>5</v>
      </c>
      <c r="I58" s="2" t="s">
        <v>6</v>
      </c>
      <c r="J58" s="2" t="s">
        <v>6</v>
      </c>
      <c r="K58" s="2" t="s">
        <v>4</v>
      </c>
      <c r="L58" s="2" t="s">
        <v>6</v>
      </c>
      <c r="M58" s="2" t="s">
        <v>5</v>
      </c>
      <c r="N58" s="2" t="s">
        <v>796</v>
      </c>
      <c r="O58" s="2" t="s">
        <v>7</v>
      </c>
      <c r="P58" s="2" t="s">
        <v>6</v>
      </c>
      <c r="Q58" s="2" t="s">
        <v>879</v>
      </c>
      <c r="R58" s="2" t="s">
        <v>471</v>
      </c>
      <c r="S58" s="2" t="s">
        <v>794</v>
      </c>
      <c r="T58" s="2" t="s">
        <v>849</v>
      </c>
      <c r="U58" s="2" t="s">
        <v>878</v>
      </c>
      <c r="V58" s="2" t="s">
        <v>472</v>
      </c>
      <c r="W58" s="2" t="s">
        <v>473</v>
      </c>
      <c r="X58" s="2" t="s">
        <v>9</v>
      </c>
      <c r="Y58" s="2" t="s">
        <v>474</v>
      </c>
      <c r="Z58" s="2" t="s">
        <v>10</v>
      </c>
      <c r="AA58" s="2" t="s">
        <v>475</v>
      </c>
      <c r="AB58" s="2" t="s">
        <v>6</v>
      </c>
      <c r="AC58" s="2" t="s">
        <v>6</v>
      </c>
      <c r="AD58" s="2" t="s">
        <v>6</v>
      </c>
      <c r="AE58" s="2" t="s">
        <v>791</v>
      </c>
    </row>
    <row r="59" spans="1:31" x14ac:dyDescent="0.45">
      <c r="A59" s="2" t="s">
        <v>476</v>
      </c>
      <c r="B59" s="2" t="s">
        <v>797</v>
      </c>
      <c r="C59" s="2" t="s">
        <v>2</v>
      </c>
      <c r="D59" s="2" t="s">
        <v>21</v>
      </c>
      <c r="E59" s="2" t="s">
        <v>477</v>
      </c>
      <c r="F59" s="2" t="s">
        <v>478</v>
      </c>
      <c r="G59" s="2" t="s">
        <v>4</v>
      </c>
      <c r="H59" s="2" t="s">
        <v>5</v>
      </c>
      <c r="I59" s="2" t="s">
        <v>6</v>
      </c>
      <c r="J59" s="2" t="s">
        <v>6</v>
      </c>
      <c r="K59" s="2" t="s">
        <v>4</v>
      </c>
      <c r="L59" s="2" t="s">
        <v>6</v>
      </c>
      <c r="M59" s="2" t="s">
        <v>5</v>
      </c>
      <c r="N59" s="2" t="s">
        <v>796</v>
      </c>
      <c r="O59" s="2" t="s">
        <v>7</v>
      </c>
      <c r="P59" s="2" t="s">
        <v>6</v>
      </c>
      <c r="Q59" s="2" t="s">
        <v>479</v>
      </c>
      <c r="R59" s="2" t="s">
        <v>480</v>
      </c>
      <c r="S59" s="2" t="s">
        <v>26</v>
      </c>
      <c r="T59" s="2" t="s">
        <v>15</v>
      </c>
      <c r="U59" s="2" t="s">
        <v>481</v>
      </c>
      <c r="V59" s="2" t="s">
        <v>482</v>
      </c>
      <c r="W59" s="2" t="s">
        <v>483</v>
      </c>
      <c r="X59" s="2" t="s">
        <v>9</v>
      </c>
      <c r="Y59" s="2" t="s">
        <v>484</v>
      </c>
      <c r="Z59" s="2" t="s">
        <v>10</v>
      </c>
      <c r="AA59" s="2" t="s">
        <v>485</v>
      </c>
      <c r="AB59" s="2" t="s">
        <v>6</v>
      </c>
      <c r="AC59" s="2" t="s">
        <v>6</v>
      </c>
      <c r="AD59" s="2" t="s">
        <v>6</v>
      </c>
      <c r="AE59" s="2" t="s">
        <v>791</v>
      </c>
    </row>
    <row r="60" spans="1:31" x14ac:dyDescent="0.45">
      <c r="A60" s="2" t="s">
        <v>486</v>
      </c>
      <c r="B60" s="2" t="s">
        <v>797</v>
      </c>
      <c r="C60" s="2" t="s">
        <v>2</v>
      </c>
      <c r="D60" s="2" t="s">
        <v>487</v>
      </c>
      <c r="E60" s="2" t="s">
        <v>488</v>
      </c>
      <c r="F60" s="2" t="s">
        <v>488</v>
      </c>
      <c r="G60" s="2" t="s">
        <v>11</v>
      </c>
      <c r="H60" s="2" t="s">
        <v>5</v>
      </c>
      <c r="I60" s="2" t="s">
        <v>6</v>
      </c>
      <c r="J60" s="2" t="s">
        <v>6</v>
      </c>
      <c r="K60" s="2" t="s">
        <v>11</v>
      </c>
      <c r="L60" s="2" t="s">
        <v>6</v>
      </c>
      <c r="M60" s="2" t="s">
        <v>5</v>
      </c>
      <c r="N60" s="2" t="s">
        <v>872</v>
      </c>
      <c r="O60" s="2" t="s">
        <v>12</v>
      </c>
      <c r="P60" s="2" t="s">
        <v>6</v>
      </c>
      <c r="Q60" s="2" t="s">
        <v>877</v>
      </c>
      <c r="R60" s="2" t="s">
        <v>489</v>
      </c>
      <c r="S60" s="2" t="s">
        <v>794</v>
      </c>
      <c r="T60" s="2" t="s">
        <v>840</v>
      </c>
      <c r="U60" s="2" t="s">
        <v>792</v>
      </c>
      <c r="V60" s="2" t="s">
        <v>490</v>
      </c>
      <c r="W60" s="2" t="s">
        <v>491</v>
      </c>
      <c r="X60" s="2" t="s">
        <v>9</v>
      </c>
      <c r="Y60" s="2" t="s">
        <v>492</v>
      </c>
      <c r="Z60" s="2" t="s">
        <v>10</v>
      </c>
      <c r="AA60" s="2" t="s">
        <v>493</v>
      </c>
      <c r="AB60" s="2" t="s">
        <v>6</v>
      </c>
      <c r="AC60" s="2" t="s">
        <v>6</v>
      </c>
      <c r="AD60" s="2" t="s">
        <v>6</v>
      </c>
      <c r="AE60" s="2" t="s">
        <v>791</v>
      </c>
    </row>
    <row r="61" spans="1:31" x14ac:dyDescent="0.45">
      <c r="A61" s="2" t="s">
        <v>494</v>
      </c>
      <c r="B61" s="2" t="s">
        <v>797</v>
      </c>
      <c r="C61" s="2" t="s">
        <v>2</v>
      </c>
      <c r="D61" s="2" t="s">
        <v>487</v>
      </c>
      <c r="E61" s="2" t="s">
        <v>495</v>
      </c>
      <c r="F61" s="2" t="s">
        <v>495</v>
      </c>
      <c r="G61" s="2" t="s">
        <v>4</v>
      </c>
      <c r="H61" s="2" t="s">
        <v>5</v>
      </c>
      <c r="I61" s="2" t="s">
        <v>6</v>
      </c>
      <c r="J61" s="2" t="s">
        <v>6</v>
      </c>
      <c r="K61" s="2" t="s">
        <v>4</v>
      </c>
      <c r="L61" s="2" t="s">
        <v>6</v>
      </c>
      <c r="M61" s="2" t="s">
        <v>5</v>
      </c>
      <c r="N61" s="2" t="s">
        <v>796</v>
      </c>
      <c r="O61" s="2" t="s">
        <v>7</v>
      </c>
      <c r="P61" s="2" t="s">
        <v>6</v>
      </c>
      <c r="Q61" s="2" t="s">
        <v>877</v>
      </c>
      <c r="R61" s="2" t="s">
        <v>489</v>
      </c>
      <c r="S61" s="2" t="s">
        <v>794</v>
      </c>
      <c r="T61" s="2" t="s">
        <v>840</v>
      </c>
      <c r="U61" s="2" t="s">
        <v>792</v>
      </c>
      <c r="V61" s="2" t="s">
        <v>490</v>
      </c>
      <c r="W61" s="2" t="s">
        <v>491</v>
      </c>
      <c r="X61" s="2" t="s">
        <v>9</v>
      </c>
      <c r="Y61" s="2" t="s">
        <v>492</v>
      </c>
      <c r="Z61" s="2" t="s">
        <v>10</v>
      </c>
      <c r="AA61" s="2" t="s">
        <v>496</v>
      </c>
      <c r="AB61" s="2" t="s">
        <v>6</v>
      </c>
      <c r="AC61" s="2" t="s">
        <v>6</v>
      </c>
      <c r="AD61" s="2" t="s">
        <v>6</v>
      </c>
      <c r="AE61" s="2" t="s">
        <v>791</v>
      </c>
    </row>
    <row r="62" spans="1:31" x14ac:dyDescent="0.45">
      <c r="A62" s="2" t="s">
        <v>497</v>
      </c>
      <c r="B62" s="2" t="s">
        <v>797</v>
      </c>
      <c r="C62" s="2" t="s">
        <v>2</v>
      </c>
      <c r="D62" s="2" t="s">
        <v>16</v>
      </c>
      <c r="E62" s="2" t="s">
        <v>498</v>
      </c>
      <c r="F62" s="2" t="s">
        <v>498</v>
      </c>
      <c r="G62" s="2" t="s">
        <v>13</v>
      </c>
      <c r="H62" s="2" t="s">
        <v>5</v>
      </c>
      <c r="I62" s="2" t="s">
        <v>6</v>
      </c>
      <c r="J62" s="2" t="s">
        <v>6</v>
      </c>
      <c r="K62" s="2" t="s">
        <v>13</v>
      </c>
      <c r="L62" s="2" t="s">
        <v>6</v>
      </c>
      <c r="M62" s="2" t="s">
        <v>5</v>
      </c>
      <c r="N62" s="2" t="s">
        <v>810</v>
      </c>
      <c r="O62" s="2" t="s">
        <v>14</v>
      </c>
      <c r="P62" s="2" t="s">
        <v>6</v>
      </c>
      <c r="Q62" s="2" t="s">
        <v>876</v>
      </c>
      <c r="R62" s="2" t="s">
        <v>499</v>
      </c>
      <c r="S62" s="2" t="s">
        <v>794</v>
      </c>
      <c r="T62" s="2" t="s">
        <v>844</v>
      </c>
      <c r="U62" s="2" t="s">
        <v>843</v>
      </c>
      <c r="V62" s="2" t="s">
        <v>500</v>
      </c>
      <c r="W62" s="2" t="s">
        <v>501</v>
      </c>
      <c r="X62" s="2" t="s">
        <v>9</v>
      </c>
      <c r="Y62" s="2" t="s">
        <v>502</v>
      </c>
      <c r="Z62" s="2" t="s">
        <v>10</v>
      </c>
      <c r="AA62" s="2" t="s">
        <v>496</v>
      </c>
      <c r="AB62" s="2" t="s">
        <v>6</v>
      </c>
      <c r="AC62" s="2" t="s">
        <v>6</v>
      </c>
      <c r="AD62" s="2" t="s">
        <v>6</v>
      </c>
      <c r="AE62" s="2" t="s">
        <v>791</v>
      </c>
    </row>
    <row r="63" spans="1:31" x14ac:dyDescent="0.45">
      <c r="A63" s="2" t="s">
        <v>503</v>
      </c>
      <c r="B63" s="2" t="s">
        <v>797</v>
      </c>
      <c r="C63" s="2" t="s">
        <v>2</v>
      </c>
      <c r="D63" s="2" t="s">
        <v>504</v>
      </c>
      <c r="E63" s="2" t="s">
        <v>505</v>
      </c>
      <c r="F63" s="2" t="s">
        <v>505</v>
      </c>
      <c r="G63" s="2" t="s">
        <v>4</v>
      </c>
      <c r="H63" s="2" t="s">
        <v>5</v>
      </c>
      <c r="I63" s="2" t="s">
        <v>6</v>
      </c>
      <c r="J63" s="2" t="s">
        <v>6</v>
      </c>
      <c r="K63" s="2" t="s">
        <v>4</v>
      </c>
      <c r="L63" s="2" t="s">
        <v>6</v>
      </c>
      <c r="M63" s="2" t="s">
        <v>5</v>
      </c>
      <c r="N63" s="2" t="s">
        <v>796</v>
      </c>
      <c r="O63" s="2" t="s">
        <v>7</v>
      </c>
      <c r="P63" s="2" t="s">
        <v>6</v>
      </c>
      <c r="Q63" s="2" t="s">
        <v>875</v>
      </c>
      <c r="R63" s="2" t="s">
        <v>506</v>
      </c>
      <c r="S63" s="2" t="s">
        <v>794</v>
      </c>
      <c r="T63" s="2" t="s">
        <v>874</v>
      </c>
      <c r="U63" s="2" t="s">
        <v>873</v>
      </c>
      <c r="V63" s="2" t="s">
        <v>507</v>
      </c>
      <c r="W63" s="2" t="s">
        <v>508</v>
      </c>
      <c r="X63" s="2" t="s">
        <v>9</v>
      </c>
      <c r="Y63" s="2" t="s">
        <v>509</v>
      </c>
      <c r="Z63" s="2" t="s">
        <v>10</v>
      </c>
      <c r="AA63" s="2" t="s">
        <v>510</v>
      </c>
      <c r="AB63" s="2" t="s">
        <v>6</v>
      </c>
      <c r="AC63" s="2" t="s">
        <v>6</v>
      </c>
      <c r="AD63" s="2" t="s">
        <v>6</v>
      </c>
      <c r="AE63" s="2" t="s">
        <v>791</v>
      </c>
    </row>
    <row r="64" spans="1:31" x14ac:dyDescent="0.45">
      <c r="A64" s="2" t="s">
        <v>511</v>
      </c>
      <c r="B64" s="2" t="s">
        <v>797</v>
      </c>
      <c r="C64" s="2" t="s">
        <v>2</v>
      </c>
      <c r="D64" s="2" t="s">
        <v>504</v>
      </c>
      <c r="E64" s="2" t="s">
        <v>512</v>
      </c>
      <c r="F64" s="2" t="s">
        <v>512</v>
      </c>
      <c r="G64" s="2" t="s">
        <v>11</v>
      </c>
      <c r="H64" s="2" t="s">
        <v>5</v>
      </c>
      <c r="I64" s="2" t="s">
        <v>6</v>
      </c>
      <c r="J64" s="2" t="s">
        <v>6</v>
      </c>
      <c r="K64" s="2" t="s">
        <v>11</v>
      </c>
      <c r="L64" s="2" t="s">
        <v>6</v>
      </c>
      <c r="M64" s="2" t="s">
        <v>5</v>
      </c>
      <c r="N64" s="2" t="s">
        <v>872</v>
      </c>
      <c r="O64" s="2" t="s">
        <v>12</v>
      </c>
      <c r="P64" s="2" t="s">
        <v>6</v>
      </c>
      <c r="Q64" s="2" t="s">
        <v>871</v>
      </c>
      <c r="R64" s="2" t="s">
        <v>506</v>
      </c>
      <c r="S64" s="2" t="s">
        <v>794</v>
      </c>
      <c r="T64" s="2" t="s">
        <v>793</v>
      </c>
      <c r="U64" s="2" t="s">
        <v>870</v>
      </c>
      <c r="V64" s="2" t="s">
        <v>513</v>
      </c>
      <c r="W64" s="2" t="s">
        <v>514</v>
      </c>
      <c r="X64" s="2" t="s">
        <v>9</v>
      </c>
      <c r="Y64" s="2" t="s">
        <v>509</v>
      </c>
      <c r="Z64" s="2" t="s">
        <v>10</v>
      </c>
      <c r="AA64" s="2" t="s">
        <v>515</v>
      </c>
      <c r="AB64" s="2" t="s">
        <v>6</v>
      </c>
      <c r="AC64" s="2" t="s">
        <v>6</v>
      </c>
      <c r="AD64" s="2" t="s">
        <v>6</v>
      </c>
      <c r="AE64" s="2" t="s">
        <v>791</v>
      </c>
    </row>
    <row r="65" spans="1:31" x14ac:dyDescent="0.45">
      <c r="A65" s="2" t="s">
        <v>516</v>
      </c>
      <c r="B65" s="2" t="s">
        <v>797</v>
      </c>
      <c r="C65" s="2" t="s">
        <v>2</v>
      </c>
      <c r="D65" s="2" t="s">
        <v>517</v>
      </c>
      <c r="E65" s="2" t="s">
        <v>518</v>
      </c>
      <c r="F65" s="2" t="s">
        <v>518</v>
      </c>
      <c r="G65" s="2" t="s">
        <v>22</v>
      </c>
      <c r="H65" s="2" t="s">
        <v>5</v>
      </c>
      <c r="I65" s="2" t="s">
        <v>6</v>
      </c>
      <c r="J65" s="2" t="s">
        <v>6</v>
      </c>
      <c r="K65" s="2" t="s">
        <v>22</v>
      </c>
      <c r="L65" s="2" t="s">
        <v>6</v>
      </c>
      <c r="M65" s="2" t="s">
        <v>5</v>
      </c>
      <c r="N65" s="2" t="s">
        <v>827</v>
      </c>
      <c r="O65" s="2" t="s">
        <v>23</v>
      </c>
      <c r="P65" s="2" t="s">
        <v>6</v>
      </c>
      <c r="Q65" s="2" t="s">
        <v>869</v>
      </c>
      <c r="R65" s="2" t="s">
        <v>519</v>
      </c>
      <c r="S65" s="2" t="s">
        <v>794</v>
      </c>
      <c r="T65" s="2" t="s">
        <v>840</v>
      </c>
      <c r="U65" s="2" t="s">
        <v>868</v>
      </c>
      <c r="V65" s="2" t="s">
        <v>520</v>
      </c>
      <c r="W65" s="2" t="s">
        <v>521</v>
      </c>
      <c r="X65" s="2" t="s">
        <v>9</v>
      </c>
      <c r="Y65" s="2" t="s">
        <v>522</v>
      </c>
      <c r="Z65" s="2" t="s">
        <v>10</v>
      </c>
      <c r="AA65" s="2" t="s">
        <v>523</v>
      </c>
      <c r="AB65" s="2" t="s">
        <v>6</v>
      </c>
      <c r="AC65" s="2" t="s">
        <v>6</v>
      </c>
      <c r="AD65" s="2" t="s">
        <v>6</v>
      </c>
      <c r="AE65" s="2" t="s">
        <v>791</v>
      </c>
    </row>
    <row r="66" spans="1:31" x14ac:dyDescent="0.45">
      <c r="A66" s="2" t="s">
        <v>524</v>
      </c>
      <c r="B66" s="2" t="s">
        <v>797</v>
      </c>
      <c r="C66" s="2" t="s">
        <v>2</v>
      </c>
      <c r="D66" s="2" t="s">
        <v>3</v>
      </c>
      <c r="E66" s="2" t="s">
        <v>525</v>
      </c>
      <c r="F66" s="2" t="s">
        <v>526</v>
      </c>
      <c r="G66" s="2" t="s">
        <v>4</v>
      </c>
      <c r="H66" s="2" t="s">
        <v>5</v>
      </c>
      <c r="I66" s="2" t="s">
        <v>6</v>
      </c>
      <c r="J66" s="2" t="s">
        <v>6</v>
      </c>
      <c r="K66" s="2" t="s">
        <v>4</v>
      </c>
      <c r="L66" s="2" t="s">
        <v>6</v>
      </c>
      <c r="M66" s="2" t="s">
        <v>5</v>
      </c>
      <c r="N66" s="2" t="s">
        <v>796</v>
      </c>
      <c r="O66" s="2" t="s">
        <v>7</v>
      </c>
      <c r="P66" s="2" t="s">
        <v>6</v>
      </c>
      <c r="Q66" s="2" t="s">
        <v>867</v>
      </c>
      <c r="R66" s="2" t="s">
        <v>527</v>
      </c>
      <c r="S66" s="2" t="s">
        <v>794</v>
      </c>
      <c r="T66" s="2" t="s">
        <v>866</v>
      </c>
      <c r="U66" s="2" t="s">
        <v>865</v>
      </c>
      <c r="V66" s="2" t="s">
        <v>528</v>
      </c>
      <c r="W66" s="2" t="s">
        <v>529</v>
      </c>
      <c r="X66" s="2" t="s">
        <v>9</v>
      </c>
      <c r="Y66" s="2" t="s">
        <v>530</v>
      </c>
      <c r="Z66" s="2" t="s">
        <v>10</v>
      </c>
      <c r="AA66" s="2" t="s">
        <v>531</v>
      </c>
      <c r="AB66" s="2" t="s">
        <v>6</v>
      </c>
      <c r="AC66" s="2" t="s">
        <v>6</v>
      </c>
      <c r="AD66" s="2" t="s">
        <v>6</v>
      </c>
      <c r="AE66" s="2" t="s">
        <v>791</v>
      </c>
    </row>
    <row r="67" spans="1:31" x14ac:dyDescent="0.45">
      <c r="A67" s="2" t="s">
        <v>532</v>
      </c>
      <c r="B67" s="2" t="s">
        <v>797</v>
      </c>
      <c r="C67" s="2" t="s">
        <v>2</v>
      </c>
      <c r="D67" s="2" t="s">
        <v>533</v>
      </c>
      <c r="E67" s="2" t="s">
        <v>534</v>
      </c>
      <c r="F67" s="2" t="s">
        <v>534</v>
      </c>
      <c r="G67" s="2" t="s">
        <v>4</v>
      </c>
      <c r="H67" s="2" t="s">
        <v>5</v>
      </c>
      <c r="I67" s="2" t="s">
        <v>6</v>
      </c>
      <c r="J67" s="2" t="s">
        <v>6</v>
      </c>
      <c r="K67" s="2" t="s">
        <v>4</v>
      </c>
      <c r="L67" s="2" t="s">
        <v>6</v>
      </c>
      <c r="M67" s="2" t="s">
        <v>5</v>
      </c>
      <c r="N67" s="2" t="s">
        <v>796</v>
      </c>
      <c r="O67" s="2" t="s">
        <v>7</v>
      </c>
      <c r="P67" s="2" t="s">
        <v>6</v>
      </c>
      <c r="Q67" s="2" t="s">
        <v>864</v>
      </c>
      <c r="R67" s="2" t="s">
        <v>535</v>
      </c>
      <c r="S67" s="2" t="s">
        <v>794</v>
      </c>
      <c r="T67" s="2" t="s">
        <v>806</v>
      </c>
      <c r="U67" s="2" t="s">
        <v>863</v>
      </c>
      <c r="V67" s="2" t="s">
        <v>536</v>
      </c>
      <c r="W67" s="2" t="s">
        <v>537</v>
      </c>
      <c r="X67" s="2" t="s">
        <v>9</v>
      </c>
      <c r="Y67" s="2" t="s">
        <v>538</v>
      </c>
      <c r="Z67" s="2" t="s">
        <v>10</v>
      </c>
      <c r="AA67" s="2" t="s">
        <v>539</v>
      </c>
      <c r="AB67" s="2" t="s">
        <v>6</v>
      </c>
      <c r="AC67" s="2" t="s">
        <v>6</v>
      </c>
      <c r="AD67" s="2" t="s">
        <v>6</v>
      </c>
      <c r="AE67" s="2" t="s">
        <v>791</v>
      </c>
    </row>
    <row r="68" spans="1:31" x14ac:dyDescent="0.45">
      <c r="A68" s="2" t="s">
        <v>540</v>
      </c>
      <c r="B68" s="2" t="s">
        <v>797</v>
      </c>
      <c r="C68" s="2" t="s">
        <v>2</v>
      </c>
      <c r="D68" s="2" t="s">
        <v>541</v>
      </c>
      <c r="E68" s="2" t="s">
        <v>542</v>
      </c>
      <c r="F68" s="2" t="s">
        <v>543</v>
      </c>
      <c r="G68" s="2" t="s">
        <v>4</v>
      </c>
      <c r="H68" s="2" t="s">
        <v>5</v>
      </c>
      <c r="I68" s="2" t="s">
        <v>6</v>
      </c>
      <c r="J68" s="2" t="s">
        <v>6</v>
      </c>
      <c r="K68" s="2" t="s">
        <v>4</v>
      </c>
      <c r="L68" s="2" t="s">
        <v>6</v>
      </c>
      <c r="M68" s="2" t="s">
        <v>5</v>
      </c>
      <c r="N68" s="2" t="s">
        <v>796</v>
      </c>
      <c r="O68" s="2" t="s">
        <v>7</v>
      </c>
      <c r="P68" s="2" t="s">
        <v>6</v>
      </c>
      <c r="Q68" s="2" t="s">
        <v>862</v>
      </c>
      <c r="R68" s="2" t="s">
        <v>544</v>
      </c>
      <c r="S68" s="2" t="s">
        <v>794</v>
      </c>
      <c r="T68" s="2" t="s">
        <v>861</v>
      </c>
      <c r="U68" s="2" t="s">
        <v>860</v>
      </c>
      <c r="V68" s="2" t="s">
        <v>545</v>
      </c>
      <c r="W68" s="2" t="s">
        <v>546</v>
      </c>
      <c r="X68" s="2" t="s">
        <v>9</v>
      </c>
      <c r="Y68" s="2" t="s">
        <v>547</v>
      </c>
      <c r="Z68" s="2" t="s">
        <v>10</v>
      </c>
      <c r="AA68" s="2" t="s">
        <v>548</v>
      </c>
      <c r="AB68" s="2" t="s">
        <v>6</v>
      </c>
      <c r="AC68" s="2" t="s">
        <v>6</v>
      </c>
      <c r="AD68" s="2" t="s">
        <v>6</v>
      </c>
      <c r="AE68" s="2" t="s">
        <v>791</v>
      </c>
    </row>
    <row r="69" spans="1:31" x14ac:dyDescent="0.45">
      <c r="A69" s="2" t="s">
        <v>549</v>
      </c>
      <c r="B69" s="2" t="s">
        <v>797</v>
      </c>
      <c r="C69" s="2" t="s">
        <v>2</v>
      </c>
      <c r="D69" s="2" t="s">
        <v>550</v>
      </c>
      <c r="E69" s="2" t="s">
        <v>542</v>
      </c>
      <c r="F69" s="2" t="s">
        <v>542</v>
      </c>
      <c r="G69" s="2" t="s">
        <v>13</v>
      </c>
      <c r="H69" s="2" t="s">
        <v>5</v>
      </c>
      <c r="I69" s="2" t="s">
        <v>6</v>
      </c>
      <c r="J69" s="2" t="s">
        <v>6</v>
      </c>
      <c r="K69" s="2" t="s">
        <v>13</v>
      </c>
      <c r="L69" s="2" t="s">
        <v>6</v>
      </c>
      <c r="M69" s="2" t="s">
        <v>5</v>
      </c>
      <c r="N69" s="2" t="s">
        <v>810</v>
      </c>
      <c r="O69" s="2" t="s">
        <v>14</v>
      </c>
      <c r="P69" s="2" t="s">
        <v>6</v>
      </c>
      <c r="Q69" s="2" t="s">
        <v>859</v>
      </c>
      <c r="R69" s="2" t="s">
        <v>551</v>
      </c>
      <c r="S69" s="2" t="s">
        <v>794</v>
      </c>
      <c r="T69" s="2" t="s">
        <v>844</v>
      </c>
      <c r="U69" s="2" t="s">
        <v>858</v>
      </c>
      <c r="V69" s="2" t="s">
        <v>552</v>
      </c>
      <c r="W69" s="2" t="s">
        <v>553</v>
      </c>
      <c r="X69" s="2" t="s">
        <v>9</v>
      </c>
      <c r="Y69" s="2" t="s">
        <v>554</v>
      </c>
      <c r="Z69" s="2" t="s">
        <v>10</v>
      </c>
      <c r="AA69" s="2" t="s">
        <v>555</v>
      </c>
      <c r="AB69" s="2" t="s">
        <v>6</v>
      </c>
      <c r="AC69" s="2" t="s">
        <v>6</v>
      </c>
      <c r="AD69" s="2" t="s">
        <v>6</v>
      </c>
      <c r="AE69" s="2" t="s">
        <v>791</v>
      </c>
    </row>
    <row r="70" spans="1:31" x14ac:dyDescent="0.45">
      <c r="A70" s="2" t="s">
        <v>556</v>
      </c>
      <c r="B70" s="2" t="s">
        <v>797</v>
      </c>
      <c r="C70" s="2" t="s">
        <v>2</v>
      </c>
      <c r="D70" s="2" t="s">
        <v>557</v>
      </c>
      <c r="E70" s="2" t="s">
        <v>558</v>
      </c>
      <c r="F70" s="2" t="s">
        <v>558</v>
      </c>
      <c r="G70" s="2" t="s">
        <v>24</v>
      </c>
      <c r="H70" s="2" t="s">
        <v>5</v>
      </c>
      <c r="I70" s="2" t="s">
        <v>6</v>
      </c>
      <c r="J70" s="2" t="s">
        <v>6</v>
      </c>
      <c r="K70" s="2" t="s">
        <v>24</v>
      </c>
      <c r="L70" s="2" t="s">
        <v>6</v>
      </c>
      <c r="M70" s="2" t="s">
        <v>5</v>
      </c>
      <c r="N70" s="2" t="s">
        <v>857</v>
      </c>
      <c r="O70" s="2" t="s">
        <v>25</v>
      </c>
      <c r="P70" s="2" t="s">
        <v>6</v>
      </c>
      <c r="Q70" s="2" t="s">
        <v>856</v>
      </c>
      <c r="R70" s="2" t="s">
        <v>559</v>
      </c>
      <c r="S70" s="2" t="s">
        <v>794</v>
      </c>
      <c r="T70" s="2" t="s">
        <v>803</v>
      </c>
      <c r="U70" s="2" t="s">
        <v>855</v>
      </c>
      <c r="V70" s="2" t="s">
        <v>560</v>
      </c>
      <c r="W70" s="2" t="s">
        <v>561</v>
      </c>
      <c r="X70" s="2" t="s">
        <v>9</v>
      </c>
      <c r="Y70" s="2" t="s">
        <v>562</v>
      </c>
      <c r="Z70" s="2" t="s">
        <v>10</v>
      </c>
      <c r="AA70" s="2" t="s">
        <v>563</v>
      </c>
      <c r="AB70" s="2" t="s">
        <v>6</v>
      </c>
      <c r="AC70" s="2" t="s">
        <v>6</v>
      </c>
      <c r="AD70" s="2" t="s">
        <v>6</v>
      </c>
      <c r="AE70" s="2" t="s">
        <v>791</v>
      </c>
    </row>
    <row r="71" spans="1:31" x14ac:dyDescent="0.45">
      <c r="A71" s="2" t="s">
        <v>564</v>
      </c>
      <c r="B71" s="2" t="s">
        <v>797</v>
      </c>
      <c r="C71" s="2" t="s">
        <v>2</v>
      </c>
      <c r="D71" s="2" t="s">
        <v>565</v>
      </c>
      <c r="E71" s="2" t="s">
        <v>566</v>
      </c>
      <c r="F71" s="2" t="s">
        <v>566</v>
      </c>
      <c r="G71" s="2" t="s">
        <v>4</v>
      </c>
      <c r="H71" s="2" t="s">
        <v>5</v>
      </c>
      <c r="I71" s="2" t="s">
        <v>6</v>
      </c>
      <c r="J71" s="2" t="s">
        <v>6</v>
      </c>
      <c r="K71" s="2" t="s">
        <v>4</v>
      </c>
      <c r="L71" s="2" t="s">
        <v>6</v>
      </c>
      <c r="M71" s="2" t="s">
        <v>5</v>
      </c>
      <c r="N71" s="2" t="s">
        <v>796</v>
      </c>
      <c r="O71" s="2" t="s">
        <v>7</v>
      </c>
      <c r="P71" s="2" t="s">
        <v>6</v>
      </c>
      <c r="Q71" s="2" t="s">
        <v>854</v>
      </c>
      <c r="R71" s="2" t="s">
        <v>567</v>
      </c>
      <c r="S71" s="2" t="s">
        <v>794</v>
      </c>
      <c r="T71" s="2" t="s">
        <v>806</v>
      </c>
      <c r="U71" s="2" t="s">
        <v>853</v>
      </c>
      <c r="V71" s="2" t="s">
        <v>568</v>
      </c>
      <c r="W71" s="2" t="s">
        <v>569</v>
      </c>
      <c r="X71" s="2" t="s">
        <v>9</v>
      </c>
      <c r="Y71" s="2" t="s">
        <v>570</v>
      </c>
      <c r="Z71" s="2" t="s">
        <v>10</v>
      </c>
      <c r="AA71" s="2" t="s">
        <v>571</v>
      </c>
      <c r="AB71" s="2" t="s">
        <v>6</v>
      </c>
      <c r="AC71" s="2" t="s">
        <v>6</v>
      </c>
      <c r="AD71" s="2" t="s">
        <v>6</v>
      </c>
      <c r="AE71" s="2" t="s">
        <v>791</v>
      </c>
    </row>
    <row r="72" spans="1:31" x14ac:dyDescent="0.45">
      <c r="A72" s="2" t="s">
        <v>572</v>
      </c>
      <c r="B72" s="2" t="s">
        <v>797</v>
      </c>
      <c r="C72" s="2" t="s">
        <v>2</v>
      </c>
      <c r="D72" s="2" t="s">
        <v>573</v>
      </c>
      <c r="E72" s="2" t="s">
        <v>566</v>
      </c>
      <c r="F72" s="2" t="s">
        <v>566</v>
      </c>
      <c r="G72" s="2" t="s">
        <v>4</v>
      </c>
      <c r="H72" s="2" t="s">
        <v>5</v>
      </c>
      <c r="I72" s="2" t="s">
        <v>6</v>
      </c>
      <c r="J72" s="2" t="s">
        <v>6</v>
      </c>
      <c r="K72" s="2" t="s">
        <v>4</v>
      </c>
      <c r="L72" s="2" t="s">
        <v>6</v>
      </c>
      <c r="M72" s="2" t="s">
        <v>5</v>
      </c>
      <c r="N72" s="2" t="s">
        <v>796</v>
      </c>
      <c r="O72" s="2" t="s">
        <v>7</v>
      </c>
      <c r="P72" s="2" t="s">
        <v>6</v>
      </c>
      <c r="Q72" s="2" t="s">
        <v>852</v>
      </c>
      <c r="R72" s="2" t="s">
        <v>574</v>
      </c>
      <c r="S72" s="2" t="s">
        <v>794</v>
      </c>
      <c r="T72" s="2" t="s">
        <v>829</v>
      </c>
      <c r="U72" s="2" t="s">
        <v>851</v>
      </c>
      <c r="V72" s="2" t="s">
        <v>575</v>
      </c>
      <c r="W72" s="2" t="s">
        <v>576</v>
      </c>
      <c r="X72" s="2" t="s">
        <v>9</v>
      </c>
      <c r="Y72" s="2" t="s">
        <v>577</v>
      </c>
      <c r="Z72" s="2" t="s">
        <v>10</v>
      </c>
      <c r="AA72" s="2" t="s">
        <v>571</v>
      </c>
      <c r="AB72" s="2" t="s">
        <v>6</v>
      </c>
      <c r="AC72" s="2" t="s">
        <v>6</v>
      </c>
      <c r="AD72" s="2" t="s">
        <v>6</v>
      </c>
      <c r="AE72" s="2" t="s">
        <v>791</v>
      </c>
    </row>
    <row r="73" spans="1:31" x14ac:dyDescent="0.45">
      <c r="A73" s="2" t="s">
        <v>578</v>
      </c>
      <c r="B73" s="2" t="s">
        <v>797</v>
      </c>
      <c r="C73" s="2" t="s">
        <v>2</v>
      </c>
      <c r="D73" s="2" t="s">
        <v>579</v>
      </c>
      <c r="E73" s="2" t="s">
        <v>580</v>
      </c>
      <c r="F73" s="2" t="s">
        <v>580</v>
      </c>
      <c r="G73" s="2" t="s">
        <v>4</v>
      </c>
      <c r="H73" s="2" t="s">
        <v>5</v>
      </c>
      <c r="I73" s="2" t="s">
        <v>6</v>
      </c>
      <c r="J73" s="2" t="s">
        <v>6</v>
      </c>
      <c r="K73" s="2" t="s">
        <v>4</v>
      </c>
      <c r="L73" s="2" t="s">
        <v>6</v>
      </c>
      <c r="M73" s="2" t="s">
        <v>5</v>
      </c>
      <c r="N73" s="2" t="s">
        <v>796</v>
      </c>
      <c r="O73" s="2" t="s">
        <v>7</v>
      </c>
      <c r="P73" s="2" t="s">
        <v>6</v>
      </c>
      <c r="Q73" s="2" t="s">
        <v>850</v>
      </c>
      <c r="R73" s="2" t="s">
        <v>581</v>
      </c>
      <c r="S73" s="2" t="s">
        <v>794</v>
      </c>
      <c r="T73" s="2" t="s">
        <v>849</v>
      </c>
      <c r="U73" s="2" t="s">
        <v>848</v>
      </c>
      <c r="V73" s="2" t="s">
        <v>582</v>
      </c>
      <c r="W73" s="2" t="s">
        <v>583</v>
      </c>
      <c r="X73" s="2" t="s">
        <v>9</v>
      </c>
      <c r="Y73" s="2" t="s">
        <v>584</v>
      </c>
      <c r="Z73" s="2" t="s">
        <v>10</v>
      </c>
      <c r="AA73" s="2" t="s">
        <v>585</v>
      </c>
      <c r="AB73" s="2" t="s">
        <v>6</v>
      </c>
      <c r="AC73" s="2" t="s">
        <v>6</v>
      </c>
      <c r="AD73" s="2" t="s">
        <v>6</v>
      </c>
      <c r="AE73" s="2" t="s">
        <v>791</v>
      </c>
    </row>
    <row r="74" spans="1:31" x14ac:dyDescent="0.45">
      <c r="A74" s="2" t="s">
        <v>586</v>
      </c>
      <c r="B74" s="2" t="s">
        <v>797</v>
      </c>
      <c r="C74" s="2" t="s">
        <v>2</v>
      </c>
      <c r="D74" s="2" t="s">
        <v>587</v>
      </c>
      <c r="E74" s="2" t="s">
        <v>588</v>
      </c>
      <c r="F74" s="2" t="s">
        <v>589</v>
      </c>
      <c r="G74" s="2" t="s">
        <v>4</v>
      </c>
      <c r="H74" s="2" t="s">
        <v>5</v>
      </c>
      <c r="I74" s="2" t="s">
        <v>6</v>
      </c>
      <c r="J74" s="2" t="s">
        <v>6</v>
      </c>
      <c r="K74" s="2" t="s">
        <v>4</v>
      </c>
      <c r="L74" s="2" t="s">
        <v>6</v>
      </c>
      <c r="M74" s="2" t="s">
        <v>5</v>
      </c>
      <c r="N74" s="2" t="s">
        <v>796</v>
      </c>
      <c r="O74" s="2" t="s">
        <v>7</v>
      </c>
      <c r="P74" s="2" t="s">
        <v>6</v>
      </c>
      <c r="Q74" s="2" t="s">
        <v>847</v>
      </c>
      <c r="R74" s="2" t="s">
        <v>590</v>
      </c>
      <c r="S74" s="2" t="s">
        <v>794</v>
      </c>
      <c r="T74" s="2" t="s">
        <v>806</v>
      </c>
      <c r="U74" s="2" t="s">
        <v>846</v>
      </c>
      <c r="V74" s="2" t="s">
        <v>591</v>
      </c>
      <c r="W74" s="2" t="s">
        <v>592</v>
      </c>
      <c r="X74" s="2" t="s">
        <v>9</v>
      </c>
      <c r="Y74" s="2" t="s">
        <v>593</v>
      </c>
      <c r="Z74" s="2" t="s">
        <v>10</v>
      </c>
      <c r="AA74" s="2" t="s">
        <v>594</v>
      </c>
      <c r="AB74" s="2" t="s">
        <v>6</v>
      </c>
      <c r="AC74" s="2" t="s">
        <v>6</v>
      </c>
      <c r="AD74" s="2" t="s">
        <v>6</v>
      </c>
      <c r="AE74" s="2" t="s">
        <v>791</v>
      </c>
    </row>
    <row r="75" spans="1:31" x14ac:dyDescent="0.45">
      <c r="A75" s="2" t="s">
        <v>595</v>
      </c>
      <c r="B75" s="2" t="s">
        <v>797</v>
      </c>
      <c r="C75" s="2" t="s">
        <v>2</v>
      </c>
      <c r="D75" s="2" t="s">
        <v>596</v>
      </c>
      <c r="E75" s="2" t="s">
        <v>597</v>
      </c>
      <c r="F75" s="2" t="s">
        <v>597</v>
      </c>
      <c r="G75" s="2" t="s">
        <v>4</v>
      </c>
      <c r="H75" s="2" t="s">
        <v>5</v>
      </c>
      <c r="I75" s="2" t="s">
        <v>6</v>
      </c>
      <c r="J75" s="2" t="s">
        <v>6</v>
      </c>
      <c r="K75" s="2" t="s">
        <v>4</v>
      </c>
      <c r="L75" s="2" t="s">
        <v>6</v>
      </c>
      <c r="M75" s="2" t="s">
        <v>5</v>
      </c>
      <c r="N75" s="2" t="s">
        <v>796</v>
      </c>
      <c r="O75" s="2" t="s">
        <v>7</v>
      </c>
      <c r="P75" s="2" t="s">
        <v>6</v>
      </c>
      <c r="Q75" s="2" t="s">
        <v>845</v>
      </c>
      <c r="R75" s="2" t="s">
        <v>598</v>
      </c>
      <c r="S75" s="2" t="s">
        <v>794</v>
      </c>
      <c r="T75" s="2" t="s">
        <v>844</v>
      </c>
      <c r="U75" s="2" t="s">
        <v>843</v>
      </c>
      <c r="V75" s="2" t="s">
        <v>599</v>
      </c>
      <c r="W75" s="2" t="s">
        <v>600</v>
      </c>
      <c r="X75" s="2" t="s">
        <v>9</v>
      </c>
      <c r="Y75" s="2" t="s">
        <v>601</v>
      </c>
      <c r="Z75" s="2" t="s">
        <v>10</v>
      </c>
      <c r="AA75" s="2" t="s">
        <v>602</v>
      </c>
      <c r="AB75" s="2" t="s">
        <v>6</v>
      </c>
      <c r="AC75" s="2" t="s">
        <v>6</v>
      </c>
      <c r="AD75" s="2" t="s">
        <v>6</v>
      </c>
      <c r="AE75" s="2" t="s">
        <v>791</v>
      </c>
    </row>
    <row r="76" spans="1:31" x14ac:dyDescent="0.45">
      <c r="A76" s="2" t="s">
        <v>603</v>
      </c>
      <c r="B76" s="2" t="s">
        <v>797</v>
      </c>
      <c r="C76" s="2" t="s">
        <v>2</v>
      </c>
      <c r="D76" s="2" t="s">
        <v>604</v>
      </c>
      <c r="E76" s="2" t="s">
        <v>605</v>
      </c>
      <c r="F76" s="2" t="s">
        <v>605</v>
      </c>
      <c r="G76" s="2" t="s">
        <v>4</v>
      </c>
      <c r="H76" s="2" t="s">
        <v>5</v>
      </c>
      <c r="I76" s="2" t="s">
        <v>6</v>
      </c>
      <c r="J76" s="2" t="s">
        <v>6</v>
      </c>
      <c r="K76" s="2" t="s">
        <v>4</v>
      </c>
      <c r="L76" s="2" t="s">
        <v>6</v>
      </c>
      <c r="M76" s="2" t="s">
        <v>5</v>
      </c>
      <c r="N76" s="2" t="s">
        <v>796</v>
      </c>
      <c r="O76" s="2" t="s">
        <v>7</v>
      </c>
      <c r="P76" s="2" t="s">
        <v>6</v>
      </c>
      <c r="Q76" s="2" t="s">
        <v>842</v>
      </c>
      <c r="R76" s="2" t="s">
        <v>606</v>
      </c>
      <c r="S76" s="2" t="s">
        <v>794</v>
      </c>
      <c r="T76" s="2" t="s">
        <v>812</v>
      </c>
      <c r="U76" s="2" t="s">
        <v>822</v>
      </c>
      <c r="V76" s="2" t="s">
        <v>607</v>
      </c>
      <c r="W76" s="2" t="s">
        <v>608</v>
      </c>
      <c r="X76" s="2" t="s">
        <v>9</v>
      </c>
      <c r="Y76" s="2" t="s">
        <v>609</v>
      </c>
      <c r="Z76" s="2" t="s">
        <v>10</v>
      </c>
      <c r="AA76" s="2" t="s">
        <v>610</v>
      </c>
      <c r="AB76" s="2" t="s">
        <v>6</v>
      </c>
      <c r="AC76" s="2" t="s">
        <v>6</v>
      </c>
      <c r="AD76" s="2" t="s">
        <v>6</v>
      </c>
      <c r="AE76" s="2" t="s">
        <v>791</v>
      </c>
    </row>
    <row r="77" spans="1:31" x14ac:dyDescent="0.45">
      <c r="A77" s="2" t="s">
        <v>611</v>
      </c>
      <c r="B77" s="2" t="s">
        <v>797</v>
      </c>
      <c r="C77" s="2" t="s">
        <v>2</v>
      </c>
      <c r="D77" s="2" t="s">
        <v>612</v>
      </c>
      <c r="E77" s="2" t="s">
        <v>613</v>
      </c>
      <c r="F77" s="2" t="s">
        <v>613</v>
      </c>
      <c r="G77" s="2" t="s">
        <v>4</v>
      </c>
      <c r="H77" s="2" t="s">
        <v>5</v>
      </c>
      <c r="I77" s="2" t="s">
        <v>6</v>
      </c>
      <c r="J77" s="2" t="s">
        <v>6</v>
      </c>
      <c r="K77" s="2" t="s">
        <v>4</v>
      </c>
      <c r="L77" s="2" t="s">
        <v>6</v>
      </c>
      <c r="M77" s="2" t="s">
        <v>5</v>
      </c>
      <c r="N77" s="2" t="s">
        <v>796</v>
      </c>
      <c r="O77" s="2" t="s">
        <v>7</v>
      </c>
      <c r="P77" s="2" t="s">
        <v>6</v>
      </c>
      <c r="Q77" s="2" t="s">
        <v>841</v>
      </c>
      <c r="R77" s="2" t="s">
        <v>614</v>
      </c>
      <c r="S77" s="2" t="s">
        <v>794</v>
      </c>
      <c r="T77" s="2" t="s">
        <v>840</v>
      </c>
      <c r="U77" s="2" t="s">
        <v>792</v>
      </c>
      <c r="V77" s="2" t="s">
        <v>615</v>
      </c>
      <c r="W77" s="2" t="s">
        <v>616</v>
      </c>
      <c r="X77" s="2" t="s">
        <v>9</v>
      </c>
      <c r="Y77" s="2" t="s">
        <v>617</v>
      </c>
      <c r="Z77" s="2" t="s">
        <v>10</v>
      </c>
      <c r="AA77" s="2" t="s">
        <v>610</v>
      </c>
      <c r="AB77" s="2" t="s">
        <v>6</v>
      </c>
      <c r="AC77" s="2" t="s">
        <v>6</v>
      </c>
      <c r="AD77" s="2" t="s">
        <v>6</v>
      </c>
      <c r="AE77" s="2" t="s">
        <v>791</v>
      </c>
    </row>
    <row r="78" spans="1:31" x14ac:dyDescent="0.45">
      <c r="A78" s="2" t="s">
        <v>618</v>
      </c>
      <c r="B78" s="2" t="s">
        <v>797</v>
      </c>
      <c r="C78" s="2" t="s">
        <v>2</v>
      </c>
      <c r="D78" s="2" t="s">
        <v>619</v>
      </c>
      <c r="E78" s="2" t="s">
        <v>620</v>
      </c>
      <c r="F78" s="2" t="s">
        <v>620</v>
      </c>
      <c r="G78" s="2" t="s">
        <v>13</v>
      </c>
      <c r="H78" s="2" t="s">
        <v>5</v>
      </c>
      <c r="I78" s="2" t="s">
        <v>6</v>
      </c>
      <c r="J78" s="2" t="s">
        <v>6</v>
      </c>
      <c r="K78" s="2" t="s">
        <v>13</v>
      </c>
      <c r="L78" s="2" t="s">
        <v>6</v>
      </c>
      <c r="M78" s="2" t="s">
        <v>5</v>
      </c>
      <c r="N78" s="2" t="s">
        <v>810</v>
      </c>
      <c r="O78" s="2" t="s">
        <v>14</v>
      </c>
      <c r="P78" s="2" t="s">
        <v>6</v>
      </c>
      <c r="Q78" s="2" t="s">
        <v>839</v>
      </c>
      <c r="R78" s="2" t="s">
        <v>621</v>
      </c>
      <c r="S78" s="2" t="s">
        <v>794</v>
      </c>
      <c r="T78" s="2" t="s">
        <v>806</v>
      </c>
      <c r="U78" s="2" t="s">
        <v>838</v>
      </c>
      <c r="V78" s="2" t="s">
        <v>622</v>
      </c>
      <c r="W78" s="2" t="s">
        <v>623</v>
      </c>
      <c r="X78" s="2" t="s">
        <v>9</v>
      </c>
      <c r="Y78" s="2" t="s">
        <v>624</v>
      </c>
      <c r="Z78" s="2" t="s">
        <v>10</v>
      </c>
      <c r="AA78" s="2" t="s">
        <v>625</v>
      </c>
      <c r="AB78" s="2" t="s">
        <v>6</v>
      </c>
      <c r="AC78" s="2" t="s">
        <v>6</v>
      </c>
      <c r="AD78" s="2" t="s">
        <v>6</v>
      </c>
      <c r="AE78" s="2" t="s">
        <v>791</v>
      </c>
    </row>
    <row r="79" spans="1:31" x14ac:dyDescent="0.45">
      <c r="A79" s="2" t="s">
        <v>626</v>
      </c>
      <c r="B79" s="2" t="s">
        <v>797</v>
      </c>
      <c r="C79" s="2" t="s">
        <v>2</v>
      </c>
      <c r="D79" s="2" t="s">
        <v>627</v>
      </c>
      <c r="E79" s="2" t="s">
        <v>628</v>
      </c>
      <c r="F79" s="2" t="s">
        <v>628</v>
      </c>
      <c r="G79" s="2" t="s">
        <v>4</v>
      </c>
      <c r="H79" s="2" t="s">
        <v>5</v>
      </c>
      <c r="I79" s="2" t="s">
        <v>6</v>
      </c>
      <c r="J79" s="2" t="s">
        <v>6</v>
      </c>
      <c r="K79" s="2" t="s">
        <v>4</v>
      </c>
      <c r="L79" s="2" t="s">
        <v>6</v>
      </c>
      <c r="M79" s="2" t="s">
        <v>5</v>
      </c>
      <c r="N79" s="2" t="s">
        <v>796</v>
      </c>
      <c r="O79" s="2" t="s">
        <v>7</v>
      </c>
      <c r="P79" s="2" t="s">
        <v>6</v>
      </c>
      <c r="Q79" s="2" t="s">
        <v>837</v>
      </c>
      <c r="R79" s="2" t="s">
        <v>629</v>
      </c>
      <c r="S79" s="2" t="s">
        <v>794</v>
      </c>
      <c r="T79" s="2" t="s">
        <v>812</v>
      </c>
      <c r="U79" s="2" t="s">
        <v>836</v>
      </c>
      <c r="V79" s="2" t="s">
        <v>630</v>
      </c>
      <c r="W79" s="2" t="s">
        <v>631</v>
      </c>
      <c r="X79" s="2" t="s">
        <v>9</v>
      </c>
      <c r="Y79" s="2" t="s">
        <v>632</v>
      </c>
      <c r="Z79" s="2" t="s">
        <v>10</v>
      </c>
      <c r="AA79" s="2" t="s">
        <v>633</v>
      </c>
      <c r="AB79" s="2" t="s">
        <v>6</v>
      </c>
      <c r="AC79" s="2" t="s">
        <v>6</v>
      </c>
      <c r="AD79" s="2" t="s">
        <v>6</v>
      </c>
      <c r="AE79" s="2" t="s">
        <v>791</v>
      </c>
    </row>
    <row r="80" spans="1:31" x14ac:dyDescent="0.45">
      <c r="A80" s="2" t="s">
        <v>634</v>
      </c>
      <c r="B80" s="2" t="s">
        <v>797</v>
      </c>
      <c r="C80" s="2" t="s">
        <v>2</v>
      </c>
      <c r="D80" s="2" t="s">
        <v>635</v>
      </c>
      <c r="E80" s="2" t="s">
        <v>636</v>
      </c>
      <c r="F80" s="2" t="s">
        <v>636</v>
      </c>
      <c r="G80" s="2" t="s">
        <v>4</v>
      </c>
      <c r="H80" s="2" t="s">
        <v>5</v>
      </c>
      <c r="I80" s="2" t="s">
        <v>6</v>
      </c>
      <c r="J80" s="2" t="s">
        <v>6</v>
      </c>
      <c r="K80" s="2" t="s">
        <v>4</v>
      </c>
      <c r="L80" s="2" t="s">
        <v>6</v>
      </c>
      <c r="M80" s="2" t="s">
        <v>5</v>
      </c>
      <c r="N80" s="2" t="s">
        <v>796</v>
      </c>
      <c r="O80" s="2" t="s">
        <v>7</v>
      </c>
      <c r="P80" s="2" t="s">
        <v>6</v>
      </c>
      <c r="Q80" s="2" t="s">
        <v>835</v>
      </c>
      <c r="R80" s="2" t="s">
        <v>637</v>
      </c>
      <c r="S80" s="2" t="s">
        <v>794</v>
      </c>
      <c r="T80" s="2" t="s">
        <v>806</v>
      </c>
      <c r="U80" s="2" t="s">
        <v>805</v>
      </c>
      <c r="V80" s="2" t="s">
        <v>638</v>
      </c>
      <c r="W80" s="2" t="s">
        <v>639</v>
      </c>
      <c r="X80" s="2" t="s">
        <v>9</v>
      </c>
      <c r="Y80" s="2" t="s">
        <v>640</v>
      </c>
      <c r="Z80" s="2" t="s">
        <v>10</v>
      </c>
      <c r="AA80" s="2" t="s">
        <v>641</v>
      </c>
      <c r="AB80" s="2" t="s">
        <v>6</v>
      </c>
      <c r="AC80" s="2" t="s">
        <v>6</v>
      </c>
      <c r="AD80" s="2" t="s">
        <v>6</v>
      </c>
      <c r="AE80" s="2" t="s">
        <v>791</v>
      </c>
    </row>
    <row r="81" spans="1:31" x14ac:dyDescent="0.45">
      <c r="A81" s="2" t="s">
        <v>642</v>
      </c>
      <c r="B81" s="2" t="s">
        <v>797</v>
      </c>
      <c r="C81" s="2" t="s">
        <v>2</v>
      </c>
      <c r="D81" s="2" t="s">
        <v>16</v>
      </c>
      <c r="E81" s="2" t="s">
        <v>643</v>
      </c>
      <c r="F81" s="2" t="s">
        <v>644</v>
      </c>
      <c r="G81" s="2" t="s">
        <v>4</v>
      </c>
      <c r="H81" s="2" t="s">
        <v>5</v>
      </c>
      <c r="I81" s="2" t="s">
        <v>6</v>
      </c>
      <c r="J81" s="2" t="s">
        <v>6</v>
      </c>
      <c r="K81" s="2" t="s">
        <v>4</v>
      </c>
      <c r="L81" s="2" t="s">
        <v>6</v>
      </c>
      <c r="M81" s="2" t="s">
        <v>5</v>
      </c>
      <c r="N81" s="2" t="s">
        <v>796</v>
      </c>
      <c r="O81" s="2" t="s">
        <v>7</v>
      </c>
      <c r="P81" s="2" t="s">
        <v>6</v>
      </c>
      <c r="Q81" s="2" t="s">
        <v>834</v>
      </c>
      <c r="R81" s="2" t="s">
        <v>645</v>
      </c>
      <c r="S81" s="2" t="s">
        <v>794</v>
      </c>
      <c r="T81" s="2" t="s">
        <v>812</v>
      </c>
      <c r="U81" s="2" t="s">
        <v>833</v>
      </c>
      <c r="V81" s="2" t="s">
        <v>646</v>
      </c>
      <c r="W81" s="2" t="s">
        <v>647</v>
      </c>
      <c r="X81" s="2" t="s">
        <v>9</v>
      </c>
      <c r="Y81" s="2" t="s">
        <v>648</v>
      </c>
      <c r="Z81" s="2" t="s">
        <v>10</v>
      </c>
      <c r="AA81" s="2" t="s">
        <v>649</v>
      </c>
      <c r="AB81" s="2" t="s">
        <v>6</v>
      </c>
      <c r="AC81" s="2" t="s">
        <v>6</v>
      </c>
      <c r="AD81" s="2" t="s">
        <v>6</v>
      </c>
      <c r="AE81" s="2" t="s">
        <v>791</v>
      </c>
    </row>
    <row r="82" spans="1:31" x14ac:dyDescent="0.45">
      <c r="A82" s="2" t="s">
        <v>650</v>
      </c>
      <c r="B82" s="2" t="s">
        <v>797</v>
      </c>
      <c r="C82" s="2" t="s">
        <v>2</v>
      </c>
      <c r="D82" s="2" t="s">
        <v>651</v>
      </c>
      <c r="E82" s="2" t="s">
        <v>652</v>
      </c>
      <c r="F82" s="2" t="s">
        <v>653</v>
      </c>
      <c r="G82" s="2" t="s">
        <v>13</v>
      </c>
      <c r="H82" s="2" t="s">
        <v>5</v>
      </c>
      <c r="I82" s="2" t="s">
        <v>6</v>
      </c>
      <c r="J82" s="2" t="s">
        <v>6</v>
      </c>
      <c r="K82" s="2" t="s">
        <v>13</v>
      </c>
      <c r="L82" s="2" t="s">
        <v>6</v>
      </c>
      <c r="M82" s="2" t="s">
        <v>5</v>
      </c>
      <c r="N82" s="2" t="s">
        <v>810</v>
      </c>
      <c r="O82" s="2" t="s">
        <v>14</v>
      </c>
      <c r="P82" s="2" t="s">
        <v>6</v>
      </c>
      <c r="Q82" s="2" t="s">
        <v>832</v>
      </c>
      <c r="R82" s="2" t="s">
        <v>654</v>
      </c>
      <c r="S82" s="2" t="s">
        <v>794</v>
      </c>
      <c r="T82" s="2" t="s">
        <v>825</v>
      </c>
      <c r="U82" s="2" t="s">
        <v>831</v>
      </c>
      <c r="V82" s="2" t="s">
        <v>655</v>
      </c>
      <c r="W82" s="2" t="s">
        <v>656</v>
      </c>
      <c r="X82" s="2" t="s">
        <v>9</v>
      </c>
      <c r="Y82" s="2" t="s">
        <v>657</v>
      </c>
      <c r="Z82" s="2" t="s">
        <v>10</v>
      </c>
      <c r="AA82" s="2" t="s">
        <v>658</v>
      </c>
      <c r="AB82" s="2" t="s">
        <v>6</v>
      </c>
      <c r="AC82" s="2" t="s">
        <v>6</v>
      </c>
      <c r="AD82" s="2" t="s">
        <v>6</v>
      </c>
      <c r="AE82" s="2" t="s">
        <v>791</v>
      </c>
    </row>
    <row r="83" spans="1:31" x14ac:dyDescent="0.45">
      <c r="A83" s="2" t="s">
        <v>659</v>
      </c>
      <c r="B83" s="2" t="s">
        <v>797</v>
      </c>
      <c r="C83" s="2" t="s">
        <v>2</v>
      </c>
      <c r="D83" s="2" t="s">
        <v>660</v>
      </c>
      <c r="E83" s="2" t="s">
        <v>661</v>
      </c>
      <c r="F83" s="2" t="s">
        <v>661</v>
      </c>
      <c r="G83" s="2" t="s">
        <v>4</v>
      </c>
      <c r="H83" s="2" t="s">
        <v>5</v>
      </c>
      <c r="I83" s="2" t="s">
        <v>6</v>
      </c>
      <c r="J83" s="2" t="s">
        <v>6</v>
      </c>
      <c r="K83" s="2" t="s">
        <v>4</v>
      </c>
      <c r="L83" s="2" t="s">
        <v>6</v>
      </c>
      <c r="M83" s="2" t="s">
        <v>5</v>
      </c>
      <c r="N83" s="2" t="s">
        <v>796</v>
      </c>
      <c r="O83" s="2" t="s">
        <v>7</v>
      </c>
      <c r="P83" s="2" t="s">
        <v>6</v>
      </c>
      <c r="Q83" s="2" t="s">
        <v>830</v>
      </c>
      <c r="R83" s="2" t="s">
        <v>662</v>
      </c>
      <c r="S83" s="2" t="s">
        <v>794</v>
      </c>
      <c r="T83" s="2" t="s">
        <v>829</v>
      </c>
      <c r="U83" s="2" t="s">
        <v>828</v>
      </c>
      <c r="V83" s="2" t="s">
        <v>663</v>
      </c>
      <c r="W83" s="2" t="s">
        <v>664</v>
      </c>
      <c r="X83" s="2" t="s">
        <v>9</v>
      </c>
      <c r="Y83" s="2" t="s">
        <v>665</v>
      </c>
      <c r="Z83" s="2" t="s">
        <v>10</v>
      </c>
      <c r="AA83" s="2" t="s">
        <v>666</v>
      </c>
      <c r="AB83" s="2" t="s">
        <v>6</v>
      </c>
      <c r="AC83" s="2" t="s">
        <v>6</v>
      </c>
      <c r="AD83" s="2" t="s">
        <v>6</v>
      </c>
      <c r="AE83" s="2" t="s">
        <v>791</v>
      </c>
    </row>
    <row r="84" spans="1:31" x14ac:dyDescent="0.45">
      <c r="A84" s="2" t="s">
        <v>667</v>
      </c>
      <c r="B84" s="2" t="s">
        <v>797</v>
      </c>
      <c r="C84" s="2" t="s">
        <v>2</v>
      </c>
      <c r="D84" s="2" t="s">
        <v>668</v>
      </c>
      <c r="E84" s="2" t="s">
        <v>669</v>
      </c>
      <c r="F84" s="2" t="s">
        <v>669</v>
      </c>
      <c r="G84" s="2" t="s">
        <v>22</v>
      </c>
      <c r="H84" s="2" t="s">
        <v>5</v>
      </c>
      <c r="I84" s="2" t="s">
        <v>6</v>
      </c>
      <c r="J84" s="2" t="s">
        <v>6</v>
      </c>
      <c r="K84" s="2" t="s">
        <v>22</v>
      </c>
      <c r="L84" s="2" t="s">
        <v>6</v>
      </c>
      <c r="M84" s="2" t="s">
        <v>5</v>
      </c>
      <c r="N84" s="2" t="s">
        <v>827</v>
      </c>
      <c r="O84" s="2" t="s">
        <v>23</v>
      </c>
      <c r="P84" s="2" t="s">
        <v>6</v>
      </c>
      <c r="Q84" s="2" t="s">
        <v>826</v>
      </c>
      <c r="R84" s="2" t="s">
        <v>670</v>
      </c>
      <c r="S84" s="2" t="s">
        <v>794</v>
      </c>
      <c r="T84" s="2" t="s">
        <v>825</v>
      </c>
      <c r="U84" s="2" t="s">
        <v>824</v>
      </c>
      <c r="V84" s="2" t="s">
        <v>671</v>
      </c>
      <c r="W84" s="2" t="s">
        <v>672</v>
      </c>
      <c r="X84" s="2" t="s">
        <v>9</v>
      </c>
      <c r="Y84" s="2" t="s">
        <v>673</v>
      </c>
      <c r="Z84" s="2" t="s">
        <v>10</v>
      </c>
      <c r="AA84" s="2" t="s">
        <v>674</v>
      </c>
      <c r="AB84" s="2" t="s">
        <v>6</v>
      </c>
      <c r="AC84" s="2" t="s">
        <v>6</v>
      </c>
      <c r="AD84" s="2" t="s">
        <v>6</v>
      </c>
      <c r="AE84" s="2" t="s">
        <v>791</v>
      </c>
    </row>
    <row r="85" spans="1:31" x14ac:dyDescent="0.45">
      <c r="A85" s="2" t="s">
        <v>675</v>
      </c>
      <c r="B85" s="2" t="s">
        <v>797</v>
      </c>
      <c r="C85" s="2" t="s">
        <v>2</v>
      </c>
      <c r="D85" s="2" t="s">
        <v>676</v>
      </c>
      <c r="E85" s="2" t="s">
        <v>677</v>
      </c>
      <c r="F85" s="2" t="s">
        <v>677</v>
      </c>
      <c r="G85" s="2" t="s">
        <v>13</v>
      </c>
      <c r="H85" s="2" t="s">
        <v>5</v>
      </c>
      <c r="I85" s="2" t="s">
        <v>6</v>
      </c>
      <c r="J85" s="2" t="s">
        <v>6</v>
      </c>
      <c r="K85" s="2" t="s">
        <v>13</v>
      </c>
      <c r="L85" s="2" t="s">
        <v>6</v>
      </c>
      <c r="M85" s="2" t="s">
        <v>5</v>
      </c>
      <c r="N85" s="2" t="s">
        <v>810</v>
      </c>
      <c r="O85" s="2" t="s">
        <v>14</v>
      </c>
      <c r="P85" s="2" t="s">
        <v>6</v>
      </c>
      <c r="Q85" s="2" t="s">
        <v>823</v>
      </c>
      <c r="R85" s="2" t="s">
        <v>678</v>
      </c>
      <c r="S85" s="2" t="s">
        <v>794</v>
      </c>
      <c r="T85" s="2" t="s">
        <v>812</v>
      </c>
      <c r="U85" s="2" t="s">
        <v>822</v>
      </c>
      <c r="V85" s="2" t="s">
        <v>679</v>
      </c>
      <c r="W85" s="2" t="s">
        <v>680</v>
      </c>
      <c r="X85" s="2" t="s">
        <v>9</v>
      </c>
      <c r="Y85" s="2" t="s">
        <v>681</v>
      </c>
      <c r="Z85" s="2" t="s">
        <v>10</v>
      </c>
      <c r="AA85" s="2" t="s">
        <v>682</v>
      </c>
      <c r="AB85" s="2" t="s">
        <v>6</v>
      </c>
      <c r="AC85" s="2" t="s">
        <v>6</v>
      </c>
      <c r="AD85" s="2" t="s">
        <v>6</v>
      </c>
      <c r="AE85" s="2" t="s">
        <v>791</v>
      </c>
    </row>
    <row r="86" spans="1:31" x14ac:dyDescent="0.45">
      <c r="A86" s="2" t="s">
        <v>683</v>
      </c>
      <c r="B86" s="2" t="s">
        <v>797</v>
      </c>
      <c r="C86" s="2" t="s">
        <v>2</v>
      </c>
      <c r="D86" s="2" t="s">
        <v>684</v>
      </c>
      <c r="E86" s="2" t="s">
        <v>685</v>
      </c>
      <c r="F86" s="2" t="s">
        <v>685</v>
      </c>
      <c r="G86" s="2" t="s">
        <v>4</v>
      </c>
      <c r="H86" s="2" t="s">
        <v>5</v>
      </c>
      <c r="I86" s="2" t="s">
        <v>6</v>
      </c>
      <c r="J86" s="2" t="s">
        <v>6</v>
      </c>
      <c r="K86" s="2" t="s">
        <v>4</v>
      </c>
      <c r="L86" s="2" t="s">
        <v>6</v>
      </c>
      <c r="M86" s="2" t="s">
        <v>5</v>
      </c>
      <c r="N86" s="2" t="s">
        <v>796</v>
      </c>
      <c r="O86" s="2" t="s">
        <v>7</v>
      </c>
      <c r="P86" s="2" t="s">
        <v>6</v>
      </c>
      <c r="Q86" s="2" t="s">
        <v>821</v>
      </c>
      <c r="R86" s="2" t="s">
        <v>686</v>
      </c>
      <c r="S86" s="2" t="s">
        <v>794</v>
      </c>
      <c r="T86" s="2" t="s">
        <v>812</v>
      </c>
      <c r="U86" s="2" t="s">
        <v>820</v>
      </c>
      <c r="V86" s="2" t="s">
        <v>687</v>
      </c>
      <c r="W86" s="2" t="s">
        <v>688</v>
      </c>
      <c r="X86" s="2" t="s">
        <v>9</v>
      </c>
      <c r="Y86" s="2" t="s">
        <v>689</v>
      </c>
      <c r="Z86" s="2" t="s">
        <v>10</v>
      </c>
      <c r="AA86" s="2" t="s">
        <v>690</v>
      </c>
      <c r="AB86" s="2" t="s">
        <v>6</v>
      </c>
      <c r="AC86" s="2" t="s">
        <v>6</v>
      </c>
      <c r="AD86" s="2" t="s">
        <v>6</v>
      </c>
      <c r="AE86" s="2" t="s">
        <v>791</v>
      </c>
    </row>
    <row r="87" spans="1:31" x14ac:dyDescent="0.45">
      <c r="A87" s="2" t="s">
        <v>691</v>
      </c>
      <c r="B87" s="2" t="s">
        <v>797</v>
      </c>
      <c r="C87" s="2" t="s">
        <v>2</v>
      </c>
      <c r="D87" s="2" t="s">
        <v>692</v>
      </c>
      <c r="E87" s="2" t="s">
        <v>693</v>
      </c>
      <c r="F87" s="2" t="s">
        <v>693</v>
      </c>
      <c r="G87" s="2" t="s">
        <v>19</v>
      </c>
      <c r="H87" s="2" t="s">
        <v>5</v>
      </c>
      <c r="I87" s="2" t="s">
        <v>6</v>
      </c>
      <c r="J87" s="2" t="s">
        <v>6</v>
      </c>
      <c r="K87" s="2" t="s">
        <v>19</v>
      </c>
      <c r="L87" s="2" t="s">
        <v>6</v>
      </c>
      <c r="M87" s="2" t="s">
        <v>5</v>
      </c>
      <c r="N87" s="2" t="s">
        <v>819</v>
      </c>
      <c r="O87" s="2" t="s">
        <v>20</v>
      </c>
      <c r="P87" s="2" t="s">
        <v>6</v>
      </c>
      <c r="Q87" s="2" t="s">
        <v>818</v>
      </c>
      <c r="R87" s="2" t="s">
        <v>694</v>
      </c>
      <c r="S87" s="2" t="s">
        <v>794</v>
      </c>
      <c r="T87" s="2" t="s">
        <v>817</v>
      </c>
      <c r="U87" s="2" t="s">
        <v>816</v>
      </c>
      <c r="V87" s="2" t="s">
        <v>695</v>
      </c>
      <c r="W87" s="2" t="s">
        <v>696</v>
      </c>
      <c r="X87" s="2" t="s">
        <v>9</v>
      </c>
      <c r="Y87" s="2" t="s">
        <v>697</v>
      </c>
      <c r="Z87" s="2" t="s">
        <v>10</v>
      </c>
      <c r="AA87" s="2" t="s">
        <v>698</v>
      </c>
      <c r="AB87" s="2" t="s">
        <v>6</v>
      </c>
      <c r="AC87" s="2" t="s">
        <v>6</v>
      </c>
      <c r="AD87" s="2" t="s">
        <v>6</v>
      </c>
      <c r="AE87" s="2" t="s">
        <v>791</v>
      </c>
    </row>
    <row r="88" spans="1:31" x14ac:dyDescent="0.45">
      <c r="A88" s="2" t="s">
        <v>699</v>
      </c>
      <c r="B88" s="2" t="s">
        <v>797</v>
      </c>
      <c r="C88" s="2" t="s">
        <v>2</v>
      </c>
      <c r="D88" s="2" t="s">
        <v>469</v>
      </c>
      <c r="E88" s="2" t="s">
        <v>700</v>
      </c>
      <c r="F88" s="2" t="s">
        <v>700</v>
      </c>
      <c r="G88" s="2" t="s">
        <v>4</v>
      </c>
      <c r="H88" s="2" t="s">
        <v>5</v>
      </c>
      <c r="I88" s="2" t="s">
        <v>6</v>
      </c>
      <c r="J88" s="2" t="s">
        <v>6</v>
      </c>
      <c r="K88" s="2" t="s">
        <v>4</v>
      </c>
      <c r="L88" s="2" t="s">
        <v>6</v>
      </c>
      <c r="M88" s="2" t="s">
        <v>5</v>
      </c>
      <c r="N88" s="2" t="s">
        <v>796</v>
      </c>
      <c r="O88" s="2" t="s">
        <v>7</v>
      </c>
      <c r="P88" s="2" t="s">
        <v>6</v>
      </c>
      <c r="Q88" s="2" t="s">
        <v>701</v>
      </c>
      <c r="R88" s="2" t="s">
        <v>702</v>
      </c>
      <c r="S88" s="2" t="s">
        <v>26</v>
      </c>
      <c r="T88" s="2" t="s">
        <v>176</v>
      </c>
      <c r="U88" s="2" t="s">
        <v>703</v>
      </c>
      <c r="V88" s="2" t="s">
        <v>704</v>
      </c>
      <c r="W88" s="2" t="s">
        <v>705</v>
      </c>
      <c r="X88" s="2" t="s">
        <v>9</v>
      </c>
      <c r="Y88" s="2" t="s">
        <v>706</v>
      </c>
      <c r="Z88" s="2" t="s">
        <v>10</v>
      </c>
      <c r="AA88" s="2" t="s">
        <v>707</v>
      </c>
      <c r="AB88" s="2" t="s">
        <v>6</v>
      </c>
      <c r="AC88" s="2" t="s">
        <v>6</v>
      </c>
      <c r="AD88" s="2" t="s">
        <v>6</v>
      </c>
      <c r="AE88" s="2" t="s">
        <v>791</v>
      </c>
    </row>
    <row r="89" spans="1:31" x14ac:dyDescent="0.45">
      <c r="A89" s="2" t="s">
        <v>708</v>
      </c>
      <c r="B89" s="2" t="s">
        <v>797</v>
      </c>
      <c r="C89" s="2" t="s">
        <v>2</v>
      </c>
      <c r="D89" s="2" t="s">
        <v>709</v>
      </c>
      <c r="E89" s="2" t="s">
        <v>710</v>
      </c>
      <c r="F89" s="2" t="s">
        <v>711</v>
      </c>
      <c r="G89" s="2" t="s">
        <v>4</v>
      </c>
      <c r="H89" s="2" t="s">
        <v>5</v>
      </c>
      <c r="I89" s="2" t="s">
        <v>6</v>
      </c>
      <c r="J89" s="2" t="s">
        <v>6</v>
      </c>
      <c r="K89" s="2" t="s">
        <v>4</v>
      </c>
      <c r="L89" s="2" t="s">
        <v>6</v>
      </c>
      <c r="M89" s="2" t="s">
        <v>5</v>
      </c>
      <c r="N89" s="2" t="s">
        <v>796</v>
      </c>
      <c r="O89" s="2" t="s">
        <v>7</v>
      </c>
      <c r="P89" s="2" t="s">
        <v>6</v>
      </c>
      <c r="Q89" s="2" t="s">
        <v>815</v>
      </c>
      <c r="R89" s="2" t="s">
        <v>712</v>
      </c>
      <c r="S89" s="2" t="s">
        <v>794</v>
      </c>
      <c r="T89" s="2" t="s">
        <v>812</v>
      </c>
      <c r="U89" s="2" t="s">
        <v>814</v>
      </c>
      <c r="V89" s="2" t="s">
        <v>713</v>
      </c>
      <c r="W89" s="2" t="s">
        <v>714</v>
      </c>
      <c r="X89" s="2" t="s">
        <v>9</v>
      </c>
      <c r="Y89" s="2" t="s">
        <v>715</v>
      </c>
      <c r="Z89" s="2" t="s">
        <v>10</v>
      </c>
      <c r="AA89" s="2" t="s">
        <v>716</v>
      </c>
      <c r="AB89" s="2" t="s">
        <v>6</v>
      </c>
      <c r="AC89" s="2" t="s">
        <v>6</v>
      </c>
      <c r="AD89" s="2" t="s">
        <v>6</v>
      </c>
      <c r="AE89" s="2" t="s">
        <v>791</v>
      </c>
    </row>
    <row r="90" spans="1:31" x14ac:dyDescent="0.45">
      <c r="A90" s="2" t="s">
        <v>717</v>
      </c>
      <c r="B90" s="2" t="s">
        <v>797</v>
      </c>
      <c r="C90" s="2" t="s">
        <v>2</v>
      </c>
      <c r="D90" s="2" t="s">
        <v>718</v>
      </c>
      <c r="E90" s="2" t="s">
        <v>719</v>
      </c>
      <c r="F90" s="2" t="s">
        <v>719</v>
      </c>
      <c r="G90" s="2" t="s">
        <v>13</v>
      </c>
      <c r="H90" s="2" t="s">
        <v>5</v>
      </c>
      <c r="I90" s="2" t="s">
        <v>6</v>
      </c>
      <c r="J90" s="2" t="s">
        <v>6</v>
      </c>
      <c r="K90" s="2" t="s">
        <v>13</v>
      </c>
      <c r="L90" s="2" t="s">
        <v>6</v>
      </c>
      <c r="M90" s="2" t="s">
        <v>5</v>
      </c>
      <c r="N90" s="2" t="s">
        <v>810</v>
      </c>
      <c r="O90" s="2" t="s">
        <v>14</v>
      </c>
      <c r="P90" s="2" t="s">
        <v>6</v>
      </c>
      <c r="Q90" s="2" t="s">
        <v>813</v>
      </c>
      <c r="R90" s="2" t="s">
        <v>720</v>
      </c>
      <c r="S90" s="2" t="s">
        <v>794</v>
      </c>
      <c r="T90" s="2" t="s">
        <v>812</v>
      </c>
      <c r="U90" s="2" t="s">
        <v>811</v>
      </c>
      <c r="V90" s="2" t="s">
        <v>721</v>
      </c>
      <c r="W90" s="2" t="s">
        <v>722</v>
      </c>
      <c r="X90" s="2" t="s">
        <v>9</v>
      </c>
      <c r="Y90" s="2" t="s">
        <v>723</v>
      </c>
      <c r="Z90" s="2" t="s">
        <v>10</v>
      </c>
      <c r="AA90" s="2" t="s">
        <v>724</v>
      </c>
      <c r="AB90" s="2" t="s">
        <v>6</v>
      </c>
      <c r="AC90" s="2" t="s">
        <v>6</v>
      </c>
      <c r="AD90" s="2" t="s">
        <v>6</v>
      </c>
      <c r="AE90" s="2" t="s">
        <v>791</v>
      </c>
    </row>
    <row r="91" spans="1:31" x14ac:dyDescent="0.45">
      <c r="A91" s="2" t="s">
        <v>725</v>
      </c>
      <c r="B91" s="2" t="s">
        <v>797</v>
      </c>
      <c r="C91" s="2" t="s">
        <v>2</v>
      </c>
      <c r="D91" s="2" t="s">
        <v>726</v>
      </c>
      <c r="E91" s="2" t="s">
        <v>727</v>
      </c>
      <c r="F91" s="2" t="s">
        <v>727</v>
      </c>
      <c r="G91" s="2" t="s">
        <v>13</v>
      </c>
      <c r="H91" s="2" t="s">
        <v>5</v>
      </c>
      <c r="I91" s="2" t="s">
        <v>6</v>
      </c>
      <c r="J91" s="2" t="s">
        <v>6</v>
      </c>
      <c r="K91" s="2" t="s">
        <v>13</v>
      </c>
      <c r="L91" s="2" t="s">
        <v>6</v>
      </c>
      <c r="M91" s="2" t="s">
        <v>5</v>
      </c>
      <c r="N91" s="2" t="s">
        <v>810</v>
      </c>
      <c r="O91" s="2" t="s">
        <v>14</v>
      </c>
      <c r="P91" s="2" t="s">
        <v>6</v>
      </c>
      <c r="Q91" s="2" t="s">
        <v>809</v>
      </c>
      <c r="R91" s="2" t="s">
        <v>728</v>
      </c>
      <c r="S91" s="2" t="s">
        <v>794</v>
      </c>
      <c r="T91" s="2" t="s">
        <v>793</v>
      </c>
      <c r="U91" s="2" t="s">
        <v>808</v>
      </c>
      <c r="V91" s="2" t="s">
        <v>729</v>
      </c>
      <c r="W91" s="2" t="s">
        <v>730</v>
      </c>
      <c r="X91" s="2" t="s">
        <v>9</v>
      </c>
      <c r="Y91" s="2" t="s">
        <v>731</v>
      </c>
      <c r="Z91" s="2" t="s">
        <v>10</v>
      </c>
      <c r="AA91" s="2" t="s">
        <v>732</v>
      </c>
      <c r="AB91" s="2" t="s">
        <v>6</v>
      </c>
      <c r="AC91" s="2" t="s">
        <v>6</v>
      </c>
      <c r="AD91" s="2" t="s">
        <v>6</v>
      </c>
      <c r="AE91" s="2" t="s">
        <v>791</v>
      </c>
    </row>
    <row r="92" spans="1:31" x14ac:dyDescent="0.45">
      <c r="A92" s="2" t="s">
        <v>733</v>
      </c>
      <c r="B92" s="2" t="s">
        <v>797</v>
      </c>
      <c r="C92" s="2" t="s">
        <v>2</v>
      </c>
      <c r="D92" s="2" t="s">
        <v>734</v>
      </c>
      <c r="E92" s="2" t="s">
        <v>735</v>
      </c>
      <c r="F92" s="2" t="s">
        <v>735</v>
      </c>
      <c r="G92" s="2" t="s">
        <v>4</v>
      </c>
      <c r="H92" s="2" t="s">
        <v>5</v>
      </c>
      <c r="I92" s="2" t="s">
        <v>6</v>
      </c>
      <c r="J92" s="2" t="s">
        <v>6</v>
      </c>
      <c r="K92" s="2" t="s">
        <v>4</v>
      </c>
      <c r="L92" s="2" t="s">
        <v>6</v>
      </c>
      <c r="M92" s="2" t="s">
        <v>5</v>
      </c>
      <c r="N92" s="2" t="s">
        <v>796</v>
      </c>
      <c r="O92" s="2" t="s">
        <v>7</v>
      </c>
      <c r="P92" s="2" t="s">
        <v>6</v>
      </c>
      <c r="Q92" s="2" t="s">
        <v>807</v>
      </c>
      <c r="R92" s="2" t="s">
        <v>736</v>
      </c>
      <c r="S92" s="2" t="s">
        <v>794</v>
      </c>
      <c r="T92" s="2" t="s">
        <v>806</v>
      </c>
      <c r="U92" s="2" t="s">
        <v>805</v>
      </c>
      <c r="V92" s="2" t="s">
        <v>737</v>
      </c>
      <c r="W92" s="2" t="s">
        <v>738</v>
      </c>
      <c r="X92" s="2" t="s">
        <v>9</v>
      </c>
      <c r="Y92" s="2" t="s">
        <v>739</v>
      </c>
      <c r="Z92" s="2" t="s">
        <v>10</v>
      </c>
      <c r="AA92" s="2" t="s">
        <v>740</v>
      </c>
      <c r="AB92" s="2" t="s">
        <v>6</v>
      </c>
      <c r="AC92" s="2" t="s">
        <v>6</v>
      </c>
      <c r="AD92" s="2" t="s">
        <v>6</v>
      </c>
      <c r="AE92" s="2" t="s">
        <v>791</v>
      </c>
    </row>
    <row r="93" spans="1:31" x14ac:dyDescent="0.45">
      <c r="A93" s="2" t="s">
        <v>741</v>
      </c>
      <c r="B93" s="2" t="s">
        <v>797</v>
      </c>
      <c r="C93" s="2" t="s">
        <v>2</v>
      </c>
      <c r="D93" s="2" t="s">
        <v>742</v>
      </c>
      <c r="E93" s="2" t="s">
        <v>743</v>
      </c>
      <c r="F93" s="2" t="s">
        <v>743</v>
      </c>
      <c r="G93" s="2" t="s">
        <v>4</v>
      </c>
      <c r="H93" s="2" t="s">
        <v>5</v>
      </c>
      <c r="I93" s="2" t="s">
        <v>6</v>
      </c>
      <c r="J93" s="2" t="s">
        <v>6</v>
      </c>
      <c r="K93" s="2" t="s">
        <v>4</v>
      </c>
      <c r="L93" s="2" t="s">
        <v>6</v>
      </c>
      <c r="M93" s="2" t="s">
        <v>5</v>
      </c>
      <c r="N93" s="2" t="s">
        <v>796</v>
      </c>
      <c r="O93" s="2" t="s">
        <v>7</v>
      </c>
      <c r="P93" s="2" t="s">
        <v>6</v>
      </c>
      <c r="Q93" s="2" t="s">
        <v>804</v>
      </c>
      <c r="R93" s="2" t="s">
        <v>744</v>
      </c>
      <c r="S93" s="2" t="s">
        <v>794</v>
      </c>
      <c r="T93" s="2" t="s">
        <v>803</v>
      </c>
      <c r="U93" s="2" t="s">
        <v>802</v>
      </c>
      <c r="V93" s="2" t="s">
        <v>745</v>
      </c>
      <c r="W93" s="2" t="s">
        <v>746</v>
      </c>
      <c r="X93" s="2" t="s">
        <v>9</v>
      </c>
      <c r="Y93" s="2" t="s">
        <v>747</v>
      </c>
      <c r="Z93" s="2" t="s">
        <v>10</v>
      </c>
      <c r="AA93" s="2" t="s">
        <v>748</v>
      </c>
      <c r="AB93" s="2" t="s">
        <v>6</v>
      </c>
      <c r="AC93" s="2" t="s">
        <v>6</v>
      </c>
      <c r="AD93" s="2" t="s">
        <v>6</v>
      </c>
      <c r="AE93" s="2" t="s">
        <v>791</v>
      </c>
    </row>
    <row r="94" spans="1:31" x14ac:dyDescent="0.45">
      <c r="A94" s="2" t="s">
        <v>749</v>
      </c>
      <c r="B94" s="2" t="s">
        <v>797</v>
      </c>
      <c r="C94" s="2" t="s">
        <v>2</v>
      </c>
      <c r="D94" s="2" t="s">
        <v>750</v>
      </c>
      <c r="E94" s="2" t="s">
        <v>751</v>
      </c>
      <c r="F94" s="2" t="s">
        <v>751</v>
      </c>
      <c r="G94" s="2" t="s">
        <v>4</v>
      </c>
      <c r="H94" s="2" t="s">
        <v>5</v>
      </c>
      <c r="I94" s="2" t="s">
        <v>6</v>
      </c>
      <c r="J94" s="2" t="s">
        <v>6</v>
      </c>
      <c r="K94" s="2" t="s">
        <v>4</v>
      </c>
      <c r="L94" s="2" t="s">
        <v>6</v>
      </c>
      <c r="M94" s="2" t="s">
        <v>5</v>
      </c>
      <c r="N94" s="2" t="s">
        <v>796</v>
      </c>
      <c r="O94" s="2" t="s">
        <v>7</v>
      </c>
      <c r="P94" s="2" t="s">
        <v>6</v>
      </c>
      <c r="Q94" s="2" t="s">
        <v>801</v>
      </c>
      <c r="R94" s="2" t="s">
        <v>752</v>
      </c>
      <c r="S94" s="2" t="s">
        <v>794</v>
      </c>
      <c r="T94" s="2" t="s">
        <v>793</v>
      </c>
      <c r="U94" s="2" t="s">
        <v>800</v>
      </c>
      <c r="V94" s="2" t="s">
        <v>753</v>
      </c>
      <c r="W94" s="2" t="s">
        <v>754</v>
      </c>
      <c r="X94" s="2" t="s">
        <v>9</v>
      </c>
      <c r="Y94" s="2" t="s">
        <v>755</v>
      </c>
      <c r="Z94" s="2" t="s">
        <v>10</v>
      </c>
      <c r="AA94" s="2" t="s">
        <v>756</v>
      </c>
      <c r="AB94" s="2" t="s">
        <v>6</v>
      </c>
      <c r="AC94" s="2" t="s">
        <v>6</v>
      </c>
      <c r="AD94" s="2" t="s">
        <v>6</v>
      </c>
      <c r="AE94" s="2" t="s">
        <v>791</v>
      </c>
    </row>
    <row r="95" spans="1:31" x14ac:dyDescent="0.45">
      <c r="A95" s="2" t="s">
        <v>757</v>
      </c>
      <c r="B95" s="2" t="s">
        <v>797</v>
      </c>
      <c r="C95" s="2" t="s">
        <v>2</v>
      </c>
      <c r="D95" s="2" t="s">
        <v>758</v>
      </c>
      <c r="E95" s="2" t="s">
        <v>751</v>
      </c>
      <c r="F95" s="2" t="s">
        <v>751</v>
      </c>
      <c r="G95" s="2" t="s">
        <v>4</v>
      </c>
      <c r="H95" s="2" t="s">
        <v>5</v>
      </c>
      <c r="I95" s="2" t="s">
        <v>6</v>
      </c>
      <c r="J95" s="2" t="s">
        <v>6</v>
      </c>
      <c r="K95" s="2" t="s">
        <v>4</v>
      </c>
      <c r="L95" s="2" t="s">
        <v>6</v>
      </c>
      <c r="M95" s="2" t="s">
        <v>5</v>
      </c>
      <c r="N95" s="2" t="s">
        <v>796</v>
      </c>
      <c r="O95" s="2" t="s">
        <v>7</v>
      </c>
      <c r="P95" s="2" t="s">
        <v>6</v>
      </c>
      <c r="Q95" s="2" t="s">
        <v>799</v>
      </c>
      <c r="R95" s="2" t="s">
        <v>759</v>
      </c>
      <c r="S95" s="2" t="s">
        <v>794</v>
      </c>
      <c r="T95" s="2" t="s">
        <v>798</v>
      </c>
      <c r="U95" s="2" t="s">
        <v>792</v>
      </c>
      <c r="V95" s="2" t="s">
        <v>760</v>
      </c>
      <c r="W95" s="2" t="s">
        <v>761</v>
      </c>
      <c r="X95" s="2" t="s">
        <v>9</v>
      </c>
      <c r="Y95" s="2" t="s">
        <v>762</v>
      </c>
      <c r="Z95" s="2" t="s">
        <v>10</v>
      </c>
      <c r="AA95" s="2" t="s">
        <v>763</v>
      </c>
      <c r="AB95" s="2" t="s">
        <v>6</v>
      </c>
      <c r="AC95" s="2" t="s">
        <v>6</v>
      </c>
      <c r="AD95" s="2" t="s">
        <v>6</v>
      </c>
      <c r="AE95" s="2" t="s">
        <v>791</v>
      </c>
    </row>
    <row r="96" spans="1:31" x14ac:dyDescent="0.45">
      <c r="A96" s="2" t="s">
        <v>764</v>
      </c>
      <c r="B96" s="2" t="s">
        <v>797</v>
      </c>
      <c r="C96" s="2" t="s">
        <v>2</v>
      </c>
      <c r="D96" s="2" t="s">
        <v>765</v>
      </c>
      <c r="E96" s="2" t="s">
        <v>751</v>
      </c>
      <c r="F96" s="2" t="s">
        <v>751</v>
      </c>
      <c r="G96" s="2" t="s">
        <v>4</v>
      </c>
      <c r="H96" s="2" t="s">
        <v>5</v>
      </c>
      <c r="I96" s="2" t="s">
        <v>6</v>
      </c>
      <c r="J96" s="2" t="s">
        <v>6</v>
      </c>
      <c r="K96" s="2" t="s">
        <v>4</v>
      </c>
      <c r="L96" s="2" t="s">
        <v>6</v>
      </c>
      <c r="M96" s="2" t="s">
        <v>5</v>
      </c>
      <c r="N96" s="2" t="s">
        <v>796</v>
      </c>
      <c r="O96" s="2" t="s">
        <v>7</v>
      </c>
      <c r="P96" s="2" t="s">
        <v>6</v>
      </c>
      <c r="Q96" s="2" t="s">
        <v>795</v>
      </c>
      <c r="R96" s="2" t="s">
        <v>766</v>
      </c>
      <c r="S96" s="2" t="s">
        <v>794</v>
      </c>
      <c r="T96" s="2" t="s">
        <v>793</v>
      </c>
      <c r="U96" s="2" t="s">
        <v>792</v>
      </c>
      <c r="V96" s="2" t="s">
        <v>767</v>
      </c>
      <c r="W96" s="2" t="s">
        <v>768</v>
      </c>
      <c r="X96" s="2" t="s">
        <v>9</v>
      </c>
      <c r="Y96" s="2" t="s">
        <v>769</v>
      </c>
      <c r="Z96" s="2" t="s">
        <v>10</v>
      </c>
      <c r="AA96" s="2" t="s">
        <v>763</v>
      </c>
      <c r="AB96" s="2" t="s">
        <v>6</v>
      </c>
      <c r="AC96" s="2" t="s">
        <v>6</v>
      </c>
      <c r="AD96" s="2" t="s">
        <v>6</v>
      </c>
      <c r="AE96" s="2" t="s">
        <v>791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1_주문수집</vt:lpstr>
      <vt:lpstr>알리입력사항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유진</dc:creator>
  <cp:lastModifiedBy>C lee</cp:lastModifiedBy>
  <dcterms:created xsi:type="dcterms:W3CDTF">2024-06-28T04:33:03Z</dcterms:created>
  <dcterms:modified xsi:type="dcterms:W3CDTF">2024-06-28T07:27:20Z</dcterms:modified>
</cp:coreProperties>
</file>